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defaultThemeVersion="166925"/>
  <mc:AlternateContent xmlns:mc="http://schemas.openxmlformats.org/markup-compatibility/2006">
    <mc:Choice Requires="x15">
      <x15ac:absPath xmlns:x15ac="http://schemas.microsoft.com/office/spreadsheetml/2010/11/ac" url="C:\Users\Baha\Desktop\"/>
    </mc:Choice>
  </mc:AlternateContent>
  <xr:revisionPtr revIDLastSave="0" documentId="13_ncr:1_{7DF7AD67-4D7B-487C-BAB9-DC1571801074}" xr6:coauthVersionLast="47" xr6:coauthVersionMax="47" xr10:uidLastSave="{00000000-0000-0000-0000-000000000000}"/>
  <bookViews>
    <workbookView xWindow="-120" yWindow="-120" windowWidth="29040" windowHeight="16440" xr2:uid="{E3F49B5B-03E3-4BD0-BC4B-F863AAC6741B}"/>
  </bookViews>
  <sheets>
    <sheet name="Introduction " sheetId="1" r:id="rId1"/>
    <sheet name="Weekly Budget" sheetId="5" r:id="rId2"/>
    <sheet name="PRIVATE" sheetId="2" r:id="rId3"/>
    <sheet name="PUBLIC" sheetId="3" r:id="rId4"/>
    <sheet name="Summary" sheetId="4" r:id="rId5"/>
    <sheet name="Sheet1" sheetId="6" r:id="rId6"/>
  </sheets>
  <definedNames>
    <definedName name="Introduction___B1_D1" localSheetId="0">Summary!$D$2</definedName>
    <definedName name="_xlnm.Print_Area" localSheetId="0">'Introduction '!$A$1:$F$35</definedName>
    <definedName name="_xlnm.Print_Area" localSheetId="2">PRIVATE!$A$1:$F$56</definedName>
    <definedName name="_xlnm.Print_Area" localSheetId="3">PUBLIC!$A$1:$F$42</definedName>
    <definedName name="_xlnm.Print_Area" localSheetId="4">Summary!$A$1:$G$52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5" i="4" l="1" a="1"/>
  <c r="C85" i="4" s="1"/>
  <c r="C84" i="4" a="1"/>
  <c r="C84" i="4" s="1"/>
  <c r="C83" i="4" a="1"/>
  <c r="C83" i="4" s="1"/>
  <c r="C82" i="4" a="1"/>
  <c r="C82" i="4" s="1"/>
  <c r="C81" i="4" a="1"/>
  <c r="C81" i="4" s="1"/>
  <c r="C80" i="4"/>
  <c r="C80" i="4" a="1"/>
  <c r="C79" i="4" a="1"/>
  <c r="C79" i="4" s="1"/>
  <c r="C78" i="4" a="1"/>
  <c r="C78" i="4" s="1"/>
  <c r="C77" i="4" a="1"/>
  <c r="C77" i="4" s="1"/>
  <c r="C76" i="4" a="1"/>
  <c r="C76" i="4" s="1"/>
  <c r="C75" i="4" a="1"/>
  <c r="C75" i="4" s="1"/>
  <c r="C74" i="4" a="1"/>
  <c r="C74" i="4" s="1"/>
  <c r="C73" i="4" a="1"/>
  <c r="C73" i="4" s="1"/>
  <c r="C72" i="4" a="1"/>
  <c r="C72" i="4" s="1"/>
  <c r="C71" i="4" a="1"/>
  <c r="C71" i="4" s="1"/>
  <c r="C70" i="4" a="1"/>
  <c r="C70" i="4" s="1"/>
  <c r="C69" i="4" a="1"/>
  <c r="C69" i="4" s="1"/>
  <c r="C68" i="4"/>
  <c r="C68" i="4" a="1"/>
  <c r="G38" i="4"/>
  <c r="G38" i="4" a="1"/>
  <c r="F38" i="4"/>
  <c r="F38" i="4" a="1"/>
  <c r="E38" i="4" a="1"/>
  <c r="E38" i="4" s="1"/>
  <c r="G37" i="4" a="1"/>
  <c r="G37" i="4" s="1"/>
  <c r="F37" i="4" a="1"/>
  <c r="F37" i="4" s="1"/>
  <c r="E37" i="4" a="1"/>
  <c r="E37" i="4" s="1"/>
  <c r="G36" i="4" a="1"/>
  <c r="G36" i="4" s="1"/>
  <c r="F36" i="4" a="1"/>
  <c r="F36" i="4" s="1"/>
  <c r="E36" i="4" a="1"/>
  <c r="E36" i="4" s="1"/>
  <c r="G35" i="4" a="1"/>
  <c r="G35" i="4" s="1"/>
  <c r="F35" i="4" a="1"/>
  <c r="F35" i="4" s="1"/>
  <c r="E35" i="4" a="1"/>
  <c r="E35" i="4" s="1"/>
  <c r="G34" i="4" a="1"/>
  <c r="G34" i="4" s="1"/>
  <c r="F34" i="4"/>
  <c r="F34" i="4" a="1"/>
  <c r="E34" i="4"/>
  <c r="E34" i="4" a="1"/>
  <c r="G33" i="4" a="1"/>
  <c r="G33" i="4" s="1"/>
  <c r="F33" i="4" a="1"/>
  <c r="F33" i="4" s="1"/>
  <c r="E33" i="4" a="1"/>
  <c r="E33" i="4" s="1"/>
  <c r="E13" i="4"/>
  <c r="F12" i="4"/>
  <c r="E12" i="4"/>
  <c r="L18" i="4" s="1"/>
  <c r="F11" i="4"/>
  <c r="E11" i="4"/>
  <c r="L17" i="4" s="1"/>
  <c r="F10" i="4"/>
  <c r="E9" i="4"/>
  <c r="B9" i="4" s="1"/>
  <c r="E8" i="4"/>
  <c r="L14" i="4" s="1"/>
  <c r="K14" i="4" s="1"/>
  <c r="C8" i="4"/>
  <c r="E7" i="4"/>
  <c r="C7" i="4"/>
  <c r="F7" i="3"/>
  <c r="E7" i="3"/>
  <c r="D7" i="3"/>
  <c r="B7" i="3" s="1"/>
  <c r="F6" i="2"/>
  <c r="E6" i="2"/>
  <c r="D6" i="2"/>
  <c r="E10" i="4" s="1"/>
  <c r="L16" i="4" s="1"/>
  <c r="E23" i="1"/>
  <c r="C9" i="4" s="1"/>
  <c r="A23" i="1"/>
  <c r="A20" i="1"/>
  <c r="J20" i="1" s="1"/>
  <c r="J18" i="1"/>
  <c r="I18" i="1"/>
  <c r="J17" i="1"/>
  <c r="I17" i="1"/>
  <c r="J16" i="1"/>
  <c r="I16" i="1"/>
  <c r="J15" i="1"/>
  <c r="I15" i="1"/>
  <c r="E15" i="1"/>
  <c r="F17" i="1" s="1"/>
  <c r="C11" i="4" s="1"/>
  <c r="A15" i="1"/>
  <c r="J14" i="1"/>
  <c r="I14" i="1"/>
  <c r="F14" i="1"/>
  <c r="F19" i="1" s="1"/>
  <c r="K15" i="1" l="1"/>
  <c r="J19" i="1"/>
  <c r="K17" i="1"/>
  <c r="K16" i="1"/>
  <c r="D9" i="4"/>
  <c r="C6" i="2"/>
  <c r="G11" i="4"/>
  <c r="G4" i="4"/>
  <c r="D82" i="4" s="1"/>
  <c r="E66" i="4" s="1"/>
  <c r="G12" i="4"/>
  <c r="K18" i="1"/>
  <c r="F14" i="4"/>
  <c r="F16" i="1"/>
  <c r="C10" i="4" s="1"/>
  <c r="C38" i="4"/>
  <c r="C34" i="4"/>
  <c r="F18" i="1"/>
  <c r="C12" i="4" s="1"/>
  <c r="B7" i="4"/>
  <c r="D7" i="4" s="1"/>
  <c r="B6" i="2"/>
  <c r="E14" i="4" s="1"/>
  <c r="G10" i="4"/>
  <c r="B36" i="4"/>
  <c r="K16" i="4"/>
  <c r="E39" i="4"/>
  <c r="B37" i="4"/>
  <c r="F39" i="4"/>
  <c r="C33" i="4" a="1"/>
  <c r="C37" i="4"/>
  <c r="C86" i="4"/>
  <c r="G39" i="4"/>
  <c r="D37" i="4"/>
  <c r="K17" i="4"/>
  <c r="B38" i="4"/>
  <c r="E81" i="4"/>
  <c r="F40" i="4"/>
  <c r="C36" i="4"/>
  <c r="E75" i="4"/>
  <c r="K18" i="4"/>
  <c r="D38" i="4"/>
  <c r="D34" i="4"/>
  <c r="G40" i="4"/>
  <c r="L15" i="4"/>
  <c r="K15" i="4" s="1"/>
  <c r="L19" i="4"/>
  <c r="D36" i="4"/>
  <c r="E40" i="4"/>
  <c r="B8" i="4"/>
  <c r="L13" i="4"/>
  <c r="K13" i="4" s="1"/>
  <c r="B34" i="4"/>
  <c r="J21" i="1"/>
  <c r="K14" i="1"/>
  <c r="F20" i="1"/>
  <c r="F15" i="1"/>
  <c r="C14" i="4" s="1"/>
  <c r="D68" i="4" l="1"/>
  <c r="D72" i="4"/>
  <c r="E61" i="4" s="1"/>
  <c r="D80" i="4"/>
  <c r="B13" i="4"/>
  <c r="D75" i="4"/>
  <c r="G61" i="4" s="1"/>
  <c r="D81" i="4"/>
  <c r="E65" i="4" s="1"/>
  <c r="D74" i="4"/>
  <c r="G60" i="4" s="1"/>
  <c r="B14" i="4"/>
  <c r="D14" i="4" s="1"/>
  <c r="J22" i="1"/>
  <c r="D85" i="4"/>
  <c r="G66" i="4" s="1"/>
  <c r="D78" i="4"/>
  <c r="C65" i="4" s="1"/>
  <c r="D69" i="4"/>
  <c r="C61" i="4" s="1"/>
  <c r="D73" i="4"/>
  <c r="E62" i="4" s="1"/>
  <c r="L20" i="4"/>
  <c r="C40" i="4" s="1"/>
  <c r="E15" i="4"/>
  <c r="D70" i="4"/>
  <c r="C62" i="4" s="1"/>
  <c r="D71" i="4"/>
  <c r="E60" i="4" s="1"/>
  <c r="D84" i="4"/>
  <c r="G65" i="4" s="1"/>
  <c r="D76" i="4"/>
  <c r="G62" i="4" s="1"/>
  <c r="B33" i="4"/>
  <c r="B11" i="4"/>
  <c r="D11" i="4" s="1"/>
  <c r="B39" i="4"/>
  <c r="D83" i="4"/>
  <c r="G64" i="4" s="1"/>
  <c r="D79" i="4"/>
  <c r="C66" i="4" s="1"/>
  <c r="D77" i="4"/>
  <c r="C64" i="4" s="1"/>
  <c r="C39" i="4"/>
  <c r="C33" i="4"/>
  <c r="F13" i="4"/>
  <c r="C7" i="3"/>
  <c r="D33" i="4"/>
  <c r="B12" i="4"/>
  <c r="L10" i="4" s="1"/>
  <c r="G14" i="4"/>
  <c r="B10" i="4"/>
  <c r="D10" i="4" s="1"/>
  <c r="L7" i="4"/>
  <c r="L8" i="4"/>
  <c r="C35" i="4"/>
  <c r="B40" i="4"/>
  <c r="K19" i="4"/>
  <c r="D39" i="4"/>
  <c r="B35" i="4"/>
  <c r="C60" i="4"/>
  <c r="D86" i="4" a="1"/>
  <c r="E64" i="4"/>
  <c r="D35" i="4"/>
  <c r="D8" i="4"/>
  <c r="F23" i="1"/>
  <c r="E20" i="1"/>
  <c r="C13" i="4" s="1"/>
  <c r="D13" i="4" s="1"/>
  <c r="F22" i="1"/>
  <c r="F21" i="1"/>
  <c r="K20" i="4" l="1"/>
  <c r="E69" i="4"/>
  <c r="D40" i="4"/>
  <c r="L9" i="4"/>
  <c r="E84" i="4"/>
  <c r="D86" i="4"/>
  <c r="E72" i="4"/>
  <c r="E78" i="4"/>
  <c r="F15" i="4"/>
  <c r="G15" i="4" s="1"/>
  <c r="G13" i="4"/>
  <c r="I19" i="1"/>
  <c r="K19" i="1" s="1"/>
  <c r="F7" i="4"/>
  <c r="G7" i="4" s="1"/>
  <c r="I20" i="1"/>
  <c r="K20" i="1" s="1"/>
  <c r="F8" i="4"/>
  <c r="G8" i="4" s="1"/>
  <c r="I21" i="1"/>
  <c r="K21" i="1" s="1"/>
  <c r="F9" i="4"/>
  <c r="G9" i="4" s="1"/>
  <c r="D12" i="4"/>
  <c r="K22" i="1" l="1"/>
  <c r="I22" i="1"/>
</calcChain>
</file>

<file path=xl/sharedStrings.xml><?xml version="1.0" encoding="utf-8"?>
<sst xmlns="http://schemas.openxmlformats.org/spreadsheetml/2006/main" count="425" uniqueCount="235">
  <si>
    <t>About Time Budgeting</t>
  </si>
  <si>
    <t>Type Your Name</t>
  </si>
  <si>
    <t>DRAFT</t>
  </si>
  <si>
    <t>We value what we measure and we measure what we value. You value your time. Measure it.</t>
  </si>
  <si>
    <t>Wise financial management requires a budget and a simple way to record expenses. Regretfully, few of us budget how or where we spent our time. The result is that most of us are too busy, rushed, and overloaded. Here we will help you budget your time. There is only one basic difference, in time budgeting; there are no credit cards and no bank loans. You are only allowed to spend what you get each week.</t>
  </si>
  <si>
    <t xml:space="preserve">Similar to financial budgeting here we will create two key categories: </t>
  </si>
  <si>
    <r>
      <rPr>
        <b/>
        <sz val="10"/>
        <color theme="1"/>
        <rFont val="Calibri"/>
        <family val="2"/>
        <scheme val="minor"/>
      </rPr>
      <t xml:space="preserve">1) YOUR PRIVATE LIFE </t>
    </r>
    <r>
      <rPr>
        <sz val="10"/>
        <color theme="1"/>
        <rFont val="Calibri"/>
        <family val="2"/>
        <scheme val="minor"/>
      </rPr>
      <t>focuses on your personal Physical, Emotional and Spiritual wellbeing</t>
    </r>
  </si>
  <si>
    <r>
      <rPr>
        <b/>
        <sz val="10"/>
        <color theme="1"/>
        <rFont val="Calibri"/>
        <family val="2"/>
        <scheme val="minor"/>
      </rPr>
      <t xml:space="preserve">2) YOUR PUBLIC LIFE </t>
    </r>
    <r>
      <rPr>
        <sz val="10"/>
        <color theme="1"/>
        <rFont val="Calibri"/>
        <family val="2"/>
        <scheme val="minor"/>
      </rPr>
      <t xml:space="preserve">covers three types of paid or unpaid roles you play at work, at home or in your community. </t>
    </r>
  </si>
  <si>
    <t xml:space="preserve">Estimate the time you presently spend. </t>
  </si>
  <si>
    <r>
      <rPr>
        <b/>
        <sz val="10"/>
        <color theme="1"/>
        <rFont val="Calibri"/>
        <family val="2"/>
        <scheme val="minor"/>
      </rPr>
      <t xml:space="preserve">a) DESIRED BUDGET: </t>
    </r>
    <r>
      <rPr>
        <sz val="10"/>
        <color theme="1"/>
        <rFont val="Calibri"/>
        <family val="2"/>
        <scheme val="minor"/>
      </rPr>
      <t xml:space="preserve">Based on the above diagram, in the table below you budget how you wish to spend this time. </t>
    </r>
  </si>
  <si>
    <r>
      <rPr>
        <b/>
        <sz val="10"/>
        <color theme="1"/>
        <rFont val="Calibri"/>
        <family val="2"/>
        <scheme val="minor"/>
      </rPr>
      <t>b) PRIVATE and PUBLIC</t>
    </r>
    <r>
      <rPr>
        <sz val="10"/>
        <color theme="1"/>
        <rFont val="Calibri"/>
        <family val="2"/>
        <scheme val="minor"/>
      </rPr>
      <t xml:space="preserve"> sheets: Here enter ESTIMATES of where you normally spend your time.</t>
    </r>
  </si>
  <si>
    <r>
      <rPr>
        <b/>
        <sz val="10"/>
        <rFont val="Calibri"/>
        <family val="2"/>
        <scheme val="minor"/>
      </rPr>
      <t xml:space="preserve">c) SUMMARY </t>
    </r>
    <r>
      <rPr>
        <sz val="10"/>
        <rFont val="Calibri"/>
        <family val="2"/>
        <scheme val="minor"/>
      </rPr>
      <t>sheet: This provides comparison diagrams helping you see where you need to make adjustments.</t>
    </r>
  </si>
  <si>
    <r>
      <rPr>
        <b/>
        <sz val="10"/>
        <rFont val="Calibri"/>
        <family val="2"/>
        <scheme val="minor"/>
      </rPr>
      <t xml:space="preserve">d) WEEKLY BUDGET sheet: </t>
    </r>
    <r>
      <rPr>
        <sz val="10"/>
        <rFont val="Calibri"/>
        <family val="2"/>
        <scheme val="minor"/>
      </rPr>
      <t xml:space="preserve">Here </t>
    </r>
    <r>
      <rPr>
        <b/>
        <sz val="10"/>
        <rFont val="Calibri"/>
        <family val="2"/>
        <scheme val="minor"/>
      </rPr>
      <t xml:space="preserve"> </t>
    </r>
    <r>
      <rPr>
        <sz val="10"/>
        <rFont val="Calibri"/>
        <family val="2"/>
        <scheme val="minor"/>
      </rPr>
      <t>you plan for what you hope to do and when</t>
    </r>
  </si>
  <si>
    <t xml:space="preserve">TIMS STWARTSHIP </t>
  </si>
  <si>
    <r>
      <rPr>
        <b/>
        <sz val="12"/>
        <color theme="3" tint="-0.249977111117893"/>
        <rFont val="Calibri"/>
        <family val="2"/>
        <scheme val="minor"/>
      </rPr>
      <t>Budgeting your seven day week you have only 168 hours a week (24X7)</t>
    </r>
    <r>
      <rPr>
        <b/>
        <sz val="11"/>
        <color theme="3" tint="-0.249977111117893"/>
        <rFont val="Calibri"/>
        <family val="2"/>
        <scheme val="minor"/>
      </rPr>
      <t>.</t>
    </r>
  </si>
  <si>
    <t>Hours</t>
  </si>
  <si>
    <t>Desired Hrs / WK</t>
  </si>
  <si>
    <t>Present Hrs / Wk</t>
  </si>
  <si>
    <t xml:space="preserve">Difference Hrs/ Wk  </t>
  </si>
  <si>
    <r>
      <t xml:space="preserve">ABOUT SLEEP: </t>
    </r>
    <r>
      <rPr>
        <sz val="11"/>
        <rFont val="Calibri"/>
        <family val="2"/>
        <scheme val="minor"/>
      </rPr>
      <t xml:space="preserve">Before you budget time for your private and public life you must prioritize your sleep time.  Sleep is the most important part of your day.  How many hours a week do you need for sleep? </t>
    </r>
  </si>
  <si>
    <t>Balance to be budgeted</t>
  </si>
  <si>
    <t>Sleep Time</t>
  </si>
  <si>
    <r>
      <rPr>
        <b/>
        <sz val="11"/>
        <rFont val="Calibri"/>
        <family val="2"/>
        <scheme val="minor"/>
      </rPr>
      <t xml:space="preserve">PRIVATE LIFE:  </t>
    </r>
    <r>
      <rPr>
        <sz val="11"/>
        <rFont val="Calibri"/>
        <family val="2"/>
        <scheme val="minor"/>
      </rPr>
      <t xml:space="preserve">You can not give what you do not have prioritize your wellbeing.    </t>
    </r>
    <r>
      <rPr>
        <b/>
        <sz val="11"/>
        <rFont val="Calibri"/>
        <family val="2"/>
        <scheme val="minor"/>
      </rPr>
      <t>Enter HOURS per week</t>
    </r>
    <r>
      <rPr>
        <b/>
        <u/>
        <sz val="11"/>
        <rFont val="Calibri"/>
        <family val="2"/>
        <scheme val="minor"/>
      </rPr>
      <t xml:space="preserve"> </t>
    </r>
    <r>
      <rPr>
        <sz val="11"/>
        <rFont val="Calibri"/>
        <family val="2"/>
        <scheme val="minor"/>
      </rPr>
      <t>you should dedicate to develop your wellbeing in the flowing areas:</t>
    </r>
  </si>
  <si>
    <t>Spiritual Renewal</t>
  </si>
  <si>
    <r>
      <rPr>
        <b/>
        <sz val="11"/>
        <rFont val="Calibri"/>
        <family val="2"/>
        <scheme val="minor"/>
      </rPr>
      <t>1) Spiritual renewal</t>
    </r>
    <r>
      <rPr>
        <sz val="11"/>
        <rFont val="Calibri"/>
        <family val="2"/>
        <scheme val="minor"/>
      </rPr>
      <t xml:space="preserve"> - focuses on your relationship with God, for example, prayer, Bible study, church, and corporate workshop … </t>
    </r>
  </si>
  <si>
    <t>Physical Wellness</t>
  </si>
  <si>
    <r>
      <rPr>
        <b/>
        <sz val="11"/>
        <rFont val="Calibri"/>
        <family val="2"/>
        <scheme val="minor"/>
      </rPr>
      <t xml:space="preserve">2) Physical wellness  </t>
    </r>
    <r>
      <rPr>
        <sz val="11"/>
        <rFont val="Calibri"/>
        <family val="2"/>
        <scheme val="minor"/>
      </rPr>
      <t xml:space="preserve">includes hygiene, meals, exercise, shopping, and laundry … </t>
    </r>
  </si>
  <si>
    <t>Emotional Wellbeing</t>
  </si>
  <si>
    <r>
      <rPr>
        <b/>
        <sz val="11"/>
        <rFont val="Calibri"/>
        <family val="2"/>
        <scheme val="minor"/>
      </rPr>
      <t xml:space="preserve">3) Emotional wellbeing </t>
    </r>
    <r>
      <rPr>
        <sz val="11"/>
        <rFont val="Calibri"/>
        <family val="2"/>
        <scheme val="minor"/>
      </rPr>
      <t>includes reading, music, fun with family, friends, holidays…</t>
    </r>
  </si>
  <si>
    <t>Family Needs</t>
  </si>
  <si>
    <r>
      <rPr>
        <b/>
        <sz val="11"/>
        <color rgb="FFFF0000"/>
        <rFont val="Calibri"/>
        <family val="2"/>
        <scheme val="minor"/>
      </rPr>
      <t xml:space="preserve">Family Needs: </t>
    </r>
    <r>
      <rPr>
        <b/>
        <sz val="11"/>
        <rFont val="Calibri"/>
        <family val="2"/>
        <scheme val="minor"/>
      </rPr>
      <t>How many hours should you dedicate to your non-negotiable family life obligations?</t>
    </r>
  </si>
  <si>
    <t>Doing Work</t>
  </si>
  <si>
    <r>
      <rPr>
        <b/>
        <sz val="12"/>
        <rFont val="Calibri"/>
        <family val="2"/>
        <scheme val="minor"/>
      </rPr>
      <t xml:space="preserve">PUBLIC LIFE: </t>
    </r>
    <r>
      <rPr>
        <sz val="12"/>
        <rFont val="Calibri"/>
        <family val="2"/>
        <scheme val="minor"/>
      </rPr>
      <t xml:space="preserve">The balance is the time you can invest in roles you play in your public life. Enter </t>
    </r>
    <r>
      <rPr>
        <b/>
        <sz val="12"/>
        <rFont val="Calibri"/>
        <family val="2"/>
        <scheme val="minor"/>
      </rPr>
      <t xml:space="preserve">the %  of time </t>
    </r>
    <r>
      <rPr>
        <sz val="12"/>
        <rFont val="Calibri"/>
        <family val="2"/>
        <scheme val="minor"/>
      </rPr>
      <t>you allocate to each of the following three categories:</t>
    </r>
  </si>
  <si>
    <t>Equipping others</t>
  </si>
  <si>
    <t xml:space="preserve">Administration </t>
  </si>
  <si>
    <r>
      <rPr>
        <b/>
        <sz val="11"/>
        <rFont val="Calibri"/>
        <family val="2"/>
        <scheme val="minor"/>
      </rPr>
      <t xml:space="preserve">3) Administration of Work: </t>
    </r>
    <r>
      <rPr>
        <sz val="11"/>
        <rFont val="Calibri"/>
        <family val="2"/>
        <scheme val="minor"/>
      </rPr>
      <t>Administration and management are often in response to the complexity of our daily life, for example, managing finances, managing people and checking employee reports, filing and updating records…</t>
    </r>
  </si>
  <si>
    <t>Note, calculated cells are tan filled.</t>
  </si>
  <si>
    <t>About the following sheets.</t>
  </si>
  <si>
    <r>
      <rPr>
        <b/>
        <sz val="12"/>
        <color rgb="FFFF0000"/>
        <rFont val="Calibri"/>
        <family val="2"/>
        <scheme val="minor"/>
      </rPr>
      <t xml:space="preserve">PRIVATE LIFE: </t>
    </r>
    <r>
      <rPr>
        <sz val="12"/>
        <rFont val="Calibri"/>
        <family val="2"/>
        <scheme val="minor"/>
      </rPr>
      <t xml:space="preserve">The  objective is to set realistic expectations.  We do this by comparing your budget input to where you have been spending your time. Here we try to look back and recording where you have been spending your time. You will do this by examining your past diaries or reflecting on where you normally spend your days.  Enter as much detail as realistically possible. </t>
    </r>
    <r>
      <rPr>
        <b/>
        <sz val="12"/>
        <rFont val="Calibri"/>
        <family val="2"/>
        <scheme val="minor"/>
      </rPr>
      <t>DO NOT BE OVERELY ANALYTICAL</t>
    </r>
    <r>
      <rPr>
        <sz val="12"/>
        <rFont val="Calibri"/>
        <family val="2"/>
        <scheme val="minor"/>
      </rPr>
      <t xml:space="preserve">. As you learn more you can adjust your entries. </t>
    </r>
  </si>
  <si>
    <r>
      <rPr>
        <b/>
        <sz val="12"/>
        <color rgb="FFFF0000"/>
        <rFont val="Calibri"/>
        <family val="2"/>
        <scheme val="minor"/>
      </rPr>
      <t xml:space="preserve">PUBLIC SHEET: </t>
    </r>
    <r>
      <rPr>
        <sz val="12"/>
        <rFont val="Calibri"/>
        <family val="2"/>
        <scheme val="minor"/>
      </rPr>
      <t xml:space="preserve"> We do this by comparing your budget input to where you have been spending your time. Here you look back and record where you have been spending your time. You will do this by examining past diaries and/or reflecting on where you normally spend your days.  Enter as much detail as realistically possible. </t>
    </r>
    <r>
      <rPr>
        <b/>
        <sz val="12"/>
        <rFont val="Calibri"/>
        <family val="2"/>
        <scheme val="minor"/>
      </rPr>
      <t>DO NOT BE OVERELY ANALYTICAL</t>
    </r>
    <r>
      <rPr>
        <sz val="12"/>
        <rFont val="Calibri"/>
        <family val="2"/>
        <scheme val="minor"/>
      </rPr>
      <t xml:space="preserve">. As you learn more you can adjust your entries. </t>
    </r>
    <r>
      <rPr>
        <sz val="12"/>
        <color theme="1"/>
        <rFont val="Calibri"/>
        <family val="2"/>
        <scheme val="minor"/>
      </rPr>
      <t>Later using the sporting power of Excel this can serve as great thinking and planning tool.</t>
    </r>
  </si>
  <si>
    <r>
      <rPr>
        <b/>
        <sz val="12"/>
        <color theme="1"/>
        <rFont val="Calibri"/>
        <family val="2"/>
        <scheme val="minor"/>
      </rPr>
      <t xml:space="preserve">REMINDER: </t>
    </r>
    <r>
      <rPr>
        <sz val="12"/>
        <color theme="1"/>
        <rFont val="Calibri"/>
        <family val="2"/>
        <scheme val="minor"/>
      </rPr>
      <t xml:space="preserve">Be sure to convert these into weekly estimates.  (Note: included data are only examples) </t>
    </r>
  </si>
  <si>
    <r>
      <rPr>
        <b/>
        <u/>
        <sz val="12"/>
        <color rgb="FFFF0000"/>
        <rFont val="Calibri"/>
        <family val="2"/>
        <scheme val="minor"/>
      </rPr>
      <t>SUMMARY SHEET:</t>
    </r>
    <r>
      <rPr>
        <b/>
        <sz val="12"/>
        <color rgb="FF97D0DD"/>
        <rFont val="Calibri"/>
        <family val="2"/>
        <scheme val="minor"/>
      </rPr>
      <t xml:space="preserve"> </t>
    </r>
    <r>
      <rPr>
        <sz val="12"/>
        <color theme="1"/>
        <rFont val="Calibri"/>
        <family val="2"/>
        <scheme val="minor"/>
      </rPr>
      <t xml:space="preserve">Using the power of Excel this sheet gives you diagrams to compare your input and where you need to make changes. </t>
    </r>
  </si>
  <si>
    <r>
      <rPr>
        <b/>
        <sz val="12"/>
        <color rgb="FFFF0000"/>
        <rFont val="Calibri"/>
        <family val="2"/>
        <scheme val="minor"/>
      </rPr>
      <t>WEELY BUDGET SHEET:</t>
    </r>
    <r>
      <rPr>
        <b/>
        <sz val="12"/>
        <color rgb="FFC00000"/>
        <rFont val="Calibri"/>
        <family val="2"/>
        <scheme val="minor"/>
      </rPr>
      <t xml:space="preserve">  </t>
    </r>
    <r>
      <rPr>
        <sz val="12"/>
        <rFont val="Calibri"/>
        <family val="2"/>
        <scheme val="minor"/>
      </rPr>
      <t xml:space="preserve">Using the estimates you created in the introduction sheet this sheet will help you illustrate </t>
    </r>
    <r>
      <rPr>
        <sz val="12"/>
        <color theme="1"/>
        <rFont val="Calibri"/>
        <family val="2"/>
        <scheme val="minor"/>
      </rPr>
      <t xml:space="preserve">where you plan to do what and when.  On the left side start by listing the various areas where you will spend your time.  For every day of the week list what you hope to do when. </t>
    </r>
  </si>
  <si>
    <t>Please note: This is NOT a time management tool. This is a time budget tool. It's purpose is to guide you but NOT Control you.</t>
  </si>
  <si>
    <t>THIS DOCUMENT IS A DRAFT - PLEASE FORGIVE ANY MISSPELLINGS OR IMPERFECTIONS.</t>
  </si>
  <si>
    <t>PRIVATE LIFE TIME</t>
  </si>
  <si>
    <r>
      <rPr>
        <b/>
        <sz val="10"/>
        <color rgb="FFFF4F4F"/>
        <rFont val="Calibri"/>
        <family val="2"/>
        <scheme val="minor"/>
      </rPr>
      <t xml:space="preserve">Replenish time </t>
    </r>
    <r>
      <rPr>
        <sz val="10"/>
        <color theme="1"/>
        <rFont val="Calibri"/>
        <family val="2"/>
        <scheme val="minor"/>
      </rPr>
      <t xml:space="preserve">is the area where you restore three aspects of your personal life. In the following table enter your tasks or responsibilities based on the following indicators: </t>
    </r>
  </si>
  <si>
    <r>
      <rPr>
        <b/>
        <sz val="10"/>
        <color rgb="FFFF0000"/>
        <rFont val="Calibri"/>
        <family val="2"/>
        <scheme val="minor"/>
      </rPr>
      <t>Frequency:</t>
    </r>
    <r>
      <rPr>
        <b/>
        <sz val="10"/>
        <color rgb="FF0000FF"/>
        <rFont val="Calibri"/>
        <family val="2"/>
        <scheme val="minor"/>
      </rPr>
      <t xml:space="preserve">  </t>
    </r>
    <r>
      <rPr>
        <b/>
        <sz val="10"/>
        <rFont val="Calibri"/>
        <family val="2"/>
        <scheme val="minor"/>
      </rPr>
      <t>How often do you do these activities?</t>
    </r>
    <r>
      <rPr>
        <b/>
        <sz val="10"/>
        <color rgb="FF0000FF"/>
        <rFont val="Calibri"/>
        <family val="2"/>
        <scheme val="minor"/>
      </rPr>
      <t xml:space="preserve"> </t>
    </r>
    <r>
      <rPr>
        <sz val="10"/>
        <color theme="1"/>
        <rFont val="Calibri"/>
        <family val="2"/>
        <scheme val="minor"/>
      </rPr>
      <t xml:space="preserve">Some activities you do daily </t>
    </r>
    <r>
      <rPr>
        <b/>
        <sz val="10"/>
        <color rgb="FFFF0000"/>
        <rFont val="Calibri"/>
        <family val="2"/>
        <scheme val="minor"/>
      </rPr>
      <t>=D</t>
    </r>
    <r>
      <rPr>
        <b/>
        <sz val="10"/>
        <color theme="1"/>
        <rFont val="Calibri"/>
        <family val="2"/>
        <scheme val="minor"/>
      </rPr>
      <t xml:space="preserve">, </t>
    </r>
    <r>
      <rPr>
        <sz val="10"/>
        <color theme="1"/>
        <rFont val="Calibri"/>
        <family val="2"/>
        <scheme val="minor"/>
      </rPr>
      <t xml:space="preserve">weekly </t>
    </r>
    <r>
      <rPr>
        <b/>
        <sz val="10"/>
        <color rgb="FFFF0000"/>
        <rFont val="Calibri"/>
        <family val="2"/>
        <scheme val="minor"/>
      </rPr>
      <t>=W</t>
    </r>
    <r>
      <rPr>
        <b/>
        <sz val="10"/>
        <color theme="1"/>
        <rFont val="Calibri"/>
        <family val="2"/>
        <scheme val="minor"/>
      </rPr>
      <t xml:space="preserve">, </t>
    </r>
    <r>
      <rPr>
        <sz val="10"/>
        <color theme="1"/>
        <rFont val="Calibri"/>
        <family val="2"/>
        <scheme val="minor"/>
      </rPr>
      <t>Monthly</t>
    </r>
    <r>
      <rPr>
        <b/>
        <sz val="10"/>
        <color theme="1"/>
        <rFont val="Calibri"/>
        <family val="2"/>
        <scheme val="minor"/>
      </rPr>
      <t xml:space="preserve"> </t>
    </r>
    <r>
      <rPr>
        <b/>
        <sz val="10"/>
        <color rgb="FFFF0000"/>
        <rFont val="Calibri"/>
        <family val="2"/>
        <scheme val="minor"/>
      </rPr>
      <t>=M</t>
    </r>
    <r>
      <rPr>
        <sz val="10"/>
        <color theme="1"/>
        <rFont val="Calibri"/>
        <family val="2"/>
        <scheme val="minor"/>
      </rPr>
      <t xml:space="preserve"> annually or other times </t>
    </r>
    <r>
      <rPr>
        <sz val="10"/>
        <color rgb="FFFF0000"/>
        <rFont val="Calibri"/>
        <family val="2"/>
        <scheme val="minor"/>
      </rPr>
      <t>=O</t>
    </r>
    <r>
      <rPr>
        <b/>
        <sz val="10"/>
        <color theme="1"/>
        <rFont val="Calibri"/>
        <family val="2"/>
        <scheme val="minor"/>
      </rPr>
      <t xml:space="preserve">. </t>
    </r>
    <r>
      <rPr>
        <sz val="10"/>
        <color theme="1"/>
        <rFont val="Calibri"/>
        <family val="2"/>
        <scheme val="minor"/>
      </rPr>
      <t xml:space="preserve">For calculation purposes and to be consistent with your budget,  adjust these to an average  hours per week. Code these accordingly </t>
    </r>
    <r>
      <rPr>
        <b/>
        <sz val="10"/>
        <color rgb="FFFF0000"/>
        <rFont val="Calibri"/>
        <family val="2"/>
        <scheme val="minor"/>
      </rPr>
      <t>(D,W,M,A,O)</t>
    </r>
    <r>
      <rPr>
        <b/>
        <sz val="10"/>
        <color theme="1"/>
        <rFont val="Calibri"/>
        <family val="2"/>
        <scheme val="minor"/>
      </rPr>
      <t xml:space="preserve">. </t>
    </r>
  </si>
  <si>
    <r>
      <rPr>
        <b/>
        <sz val="10"/>
        <color rgb="FFFF0000"/>
        <rFont val="Calibri"/>
        <family val="2"/>
        <scheme val="minor"/>
      </rPr>
      <t>Love Hate Indicator</t>
    </r>
    <r>
      <rPr>
        <sz val="10"/>
        <color rgb="FFFF0000"/>
        <rFont val="Calibri"/>
        <family val="2"/>
        <scheme val="minor"/>
      </rPr>
      <t xml:space="preserve">:  </t>
    </r>
    <r>
      <rPr>
        <sz val="10"/>
        <color theme="1"/>
        <rFont val="Calibri"/>
        <family val="2"/>
        <scheme val="minor"/>
      </rPr>
      <t xml:space="preserve">Do you love or hate this activity? In the love hate cell enter </t>
    </r>
    <r>
      <rPr>
        <b/>
        <u/>
        <sz val="10"/>
        <color rgb="FFFF0000"/>
        <rFont val="Calibri"/>
        <family val="2"/>
        <scheme val="minor"/>
      </rPr>
      <t>(3)</t>
    </r>
    <r>
      <rPr>
        <sz val="10"/>
        <color rgb="FFFF0000"/>
        <rFont val="Calibri"/>
        <family val="2"/>
        <scheme val="minor"/>
      </rPr>
      <t xml:space="preserve"> </t>
    </r>
    <r>
      <rPr>
        <sz val="10"/>
        <color theme="1"/>
        <rFont val="Calibri"/>
        <family val="2"/>
        <scheme val="minor"/>
      </rPr>
      <t xml:space="preserve">if you love it, </t>
    </r>
    <r>
      <rPr>
        <b/>
        <u/>
        <sz val="10"/>
        <color rgb="FFFF0000"/>
        <rFont val="Calibri"/>
        <family val="2"/>
        <scheme val="minor"/>
      </rPr>
      <t>(1)</t>
    </r>
    <r>
      <rPr>
        <sz val="10"/>
        <color theme="1"/>
        <rFont val="Calibri"/>
        <family val="2"/>
        <scheme val="minor"/>
      </rPr>
      <t xml:space="preserve"> if you hate it, and </t>
    </r>
    <r>
      <rPr>
        <b/>
        <sz val="10"/>
        <color rgb="FFFF0000"/>
        <rFont val="Calibri"/>
        <family val="2"/>
        <scheme val="minor"/>
      </rPr>
      <t>(2)</t>
    </r>
    <r>
      <rPr>
        <sz val="10"/>
        <color rgb="FFFF0000"/>
        <rFont val="Calibri"/>
        <family val="2"/>
        <scheme val="minor"/>
      </rPr>
      <t xml:space="preserve"> </t>
    </r>
    <r>
      <rPr>
        <sz val="10"/>
        <color theme="1"/>
        <rFont val="Calibri"/>
        <family val="2"/>
        <scheme val="minor"/>
      </rPr>
      <t>if you neither love it or hate it. Note cell color will change to reflect your input.</t>
    </r>
  </si>
  <si>
    <r>
      <rPr>
        <b/>
        <sz val="10"/>
        <color rgb="FFFF0000"/>
        <rFont val="Calibri"/>
        <family val="2"/>
        <scheme val="minor"/>
      </rPr>
      <t xml:space="preserve">Time spent by Category: </t>
    </r>
    <r>
      <rPr>
        <sz val="10"/>
        <color rgb="FFFF0000"/>
        <rFont val="Calibri"/>
        <family val="2"/>
        <scheme val="minor"/>
      </rPr>
      <t xml:space="preserve"> </t>
    </r>
    <r>
      <rPr>
        <sz val="10"/>
        <color theme="1"/>
        <rFont val="Calibri"/>
        <family val="2"/>
        <scheme val="minor"/>
      </rPr>
      <t xml:space="preserve">Enter the estimated </t>
    </r>
    <r>
      <rPr>
        <b/>
        <sz val="10"/>
        <color theme="1"/>
        <rFont val="Calibri"/>
        <family val="2"/>
        <scheme val="minor"/>
      </rPr>
      <t xml:space="preserve"> hours per week </t>
    </r>
    <r>
      <rPr>
        <sz val="10"/>
        <color theme="1"/>
        <rFont val="Calibri"/>
        <family val="2"/>
        <scheme val="minor"/>
      </rPr>
      <t xml:space="preserve">that you spend in </t>
    </r>
    <r>
      <rPr>
        <b/>
        <sz val="10"/>
        <color rgb="FFFF0000"/>
        <rFont val="Calibri"/>
        <family val="2"/>
        <scheme val="minor"/>
      </rPr>
      <t>Spiritual</t>
    </r>
    <r>
      <rPr>
        <sz val="10"/>
        <color theme="1"/>
        <rFont val="Calibri"/>
        <family val="2"/>
        <scheme val="minor"/>
      </rPr>
      <t xml:space="preserve"> Renewals, </t>
    </r>
    <r>
      <rPr>
        <b/>
        <sz val="10"/>
        <color rgb="FFFF0000"/>
        <rFont val="Calibri"/>
        <family val="2"/>
        <scheme val="minor"/>
      </rPr>
      <t>Physical</t>
    </r>
    <r>
      <rPr>
        <sz val="10"/>
        <color theme="1"/>
        <rFont val="Calibri"/>
        <family val="2"/>
        <scheme val="minor"/>
      </rPr>
      <t xml:space="preserve"> Renewal, Work or </t>
    </r>
    <r>
      <rPr>
        <b/>
        <sz val="10"/>
        <color rgb="FFFF0000"/>
        <rFont val="Calibri"/>
        <family val="2"/>
        <scheme val="minor"/>
      </rPr>
      <t>Emotional</t>
    </r>
    <r>
      <rPr>
        <sz val="10"/>
        <color theme="1"/>
        <rFont val="Calibri"/>
        <family val="2"/>
        <scheme val="minor"/>
      </rPr>
      <t xml:space="preserve"> Renewal.</t>
    </r>
  </si>
  <si>
    <t>Total Replenish Time Budgeted and Spent</t>
  </si>
  <si>
    <t>Input actual activities where you presently spend your time.</t>
  </si>
  <si>
    <t>Task or Activities</t>
  </si>
  <si>
    <t>Category</t>
  </si>
  <si>
    <t>Time Spent</t>
  </si>
  <si>
    <t>Love Hate 3, 2, 1</t>
  </si>
  <si>
    <t>Frequency D,W,M,A,O</t>
  </si>
  <si>
    <t>SPIRITUAL</t>
  </si>
  <si>
    <t>PHYSICAL</t>
  </si>
  <si>
    <t>EMOTIONAL</t>
  </si>
  <si>
    <t>Personal planning</t>
  </si>
  <si>
    <t>D</t>
  </si>
  <si>
    <t>Reflection meditation</t>
  </si>
  <si>
    <t>M</t>
  </si>
  <si>
    <t>Prayer</t>
  </si>
  <si>
    <t>W</t>
  </si>
  <si>
    <t>Fun with children</t>
  </si>
  <si>
    <t>A</t>
  </si>
  <si>
    <t>Bible reading</t>
  </si>
  <si>
    <t>Laundry</t>
  </si>
  <si>
    <t xml:space="preserve">Hygiene and meals </t>
  </si>
  <si>
    <t>Personal finance management (2 hours a month)</t>
  </si>
  <si>
    <t>Shopping (2 hours a month)</t>
  </si>
  <si>
    <t>O</t>
  </si>
  <si>
    <t>Physical fitness - Gym ( 1 hour 3 times a week + Commute)</t>
  </si>
  <si>
    <t>Church - corporate workshop</t>
  </si>
  <si>
    <t>My small group - Study Group</t>
  </si>
  <si>
    <t>Time with extended family</t>
  </si>
  <si>
    <t>Love Time with spouse</t>
  </si>
  <si>
    <t>Fun Time with friends</t>
  </si>
  <si>
    <t>Watching TV news</t>
  </si>
  <si>
    <t>Grocery shopping</t>
  </si>
  <si>
    <t>PLEASE NOTE:  The above data is for example only.</t>
  </si>
  <si>
    <t>PUBLIC LIFE TIME</t>
  </si>
  <si>
    <r>
      <rPr>
        <b/>
        <sz val="11"/>
        <color rgb="FFFF4F4F"/>
        <rFont val="Calibri"/>
        <family val="2"/>
        <scheme val="minor"/>
      </rPr>
      <t xml:space="preserve">Public time, paid or unpaid, </t>
    </r>
    <r>
      <rPr>
        <sz val="11"/>
        <color theme="1"/>
        <rFont val="Calibri"/>
        <family val="2"/>
        <scheme val="minor"/>
      </rPr>
      <t xml:space="preserve">is the time where you give your energy and talents in three areas.  In the following table, enter your tasks or responsibilities based on the following indicators: </t>
    </r>
  </si>
  <si>
    <r>
      <rPr>
        <b/>
        <sz val="10"/>
        <color rgb="FFFF0000"/>
        <rFont val="Calibri"/>
        <family val="2"/>
        <scheme val="minor"/>
      </rPr>
      <t>Frequency:</t>
    </r>
    <r>
      <rPr>
        <b/>
        <sz val="10"/>
        <color rgb="FF0000FF"/>
        <rFont val="Calibri"/>
        <family val="2"/>
        <scheme val="minor"/>
      </rPr>
      <t xml:space="preserve">  </t>
    </r>
    <r>
      <rPr>
        <b/>
        <sz val="10"/>
        <rFont val="Calibri"/>
        <family val="2"/>
        <scheme val="minor"/>
      </rPr>
      <t>How often do you do these activities?</t>
    </r>
    <r>
      <rPr>
        <b/>
        <sz val="10"/>
        <color rgb="FF0000FF"/>
        <rFont val="Calibri"/>
        <family val="2"/>
        <scheme val="minor"/>
      </rPr>
      <t xml:space="preserve"> </t>
    </r>
    <r>
      <rPr>
        <sz val="10"/>
        <color theme="1"/>
        <rFont val="Calibri"/>
        <family val="2"/>
        <scheme val="minor"/>
      </rPr>
      <t xml:space="preserve">Some activities you do daily </t>
    </r>
    <r>
      <rPr>
        <b/>
        <sz val="10"/>
        <color rgb="FFFF0000"/>
        <rFont val="Calibri"/>
        <family val="2"/>
        <scheme val="minor"/>
      </rPr>
      <t>=D</t>
    </r>
    <r>
      <rPr>
        <b/>
        <sz val="10"/>
        <color theme="1"/>
        <rFont val="Calibri"/>
        <family val="2"/>
        <scheme val="minor"/>
      </rPr>
      <t xml:space="preserve">, </t>
    </r>
    <r>
      <rPr>
        <sz val="10"/>
        <color theme="1"/>
        <rFont val="Calibri"/>
        <family val="2"/>
        <scheme val="minor"/>
      </rPr>
      <t xml:space="preserve">weekly </t>
    </r>
    <r>
      <rPr>
        <b/>
        <sz val="10"/>
        <color rgb="FFFF0000"/>
        <rFont val="Calibri"/>
        <family val="2"/>
        <scheme val="minor"/>
      </rPr>
      <t>=W</t>
    </r>
    <r>
      <rPr>
        <b/>
        <sz val="10"/>
        <color theme="1"/>
        <rFont val="Calibri"/>
        <family val="2"/>
        <scheme val="minor"/>
      </rPr>
      <t xml:space="preserve">, </t>
    </r>
    <r>
      <rPr>
        <sz val="10"/>
        <color theme="1"/>
        <rFont val="Calibri"/>
        <family val="2"/>
        <scheme val="minor"/>
      </rPr>
      <t>Monthly</t>
    </r>
    <r>
      <rPr>
        <b/>
        <sz val="10"/>
        <color theme="1"/>
        <rFont val="Calibri"/>
        <family val="2"/>
        <scheme val="minor"/>
      </rPr>
      <t xml:space="preserve"> </t>
    </r>
    <r>
      <rPr>
        <b/>
        <sz val="10"/>
        <color rgb="FFFF0000"/>
        <rFont val="Calibri"/>
        <family val="2"/>
        <scheme val="minor"/>
      </rPr>
      <t>=M</t>
    </r>
    <r>
      <rPr>
        <b/>
        <sz val="10"/>
        <rFont val="Calibri"/>
        <family val="2"/>
        <scheme val="minor"/>
      </rPr>
      <t>,</t>
    </r>
    <r>
      <rPr>
        <sz val="10"/>
        <color theme="1"/>
        <rFont val="Calibri"/>
        <family val="2"/>
        <scheme val="minor"/>
      </rPr>
      <t xml:space="preserve"> annually or other times </t>
    </r>
    <r>
      <rPr>
        <sz val="10"/>
        <color rgb="FFFF0000"/>
        <rFont val="Calibri"/>
        <family val="2"/>
        <scheme val="minor"/>
      </rPr>
      <t>=O</t>
    </r>
    <r>
      <rPr>
        <b/>
        <sz val="10"/>
        <color theme="1"/>
        <rFont val="Calibri"/>
        <family val="2"/>
        <scheme val="minor"/>
      </rPr>
      <t xml:space="preserve">. </t>
    </r>
    <r>
      <rPr>
        <sz val="10"/>
        <color theme="1"/>
        <rFont val="Calibri"/>
        <family val="2"/>
        <scheme val="minor"/>
      </rPr>
      <t xml:space="preserve">For calculation purposes and to be consistent with your budget,  adjust these to an average  hours per week. Code these accordingly </t>
    </r>
    <r>
      <rPr>
        <b/>
        <sz val="10"/>
        <color rgb="FFFF0000"/>
        <rFont val="Calibri"/>
        <family val="2"/>
        <scheme val="minor"/>
      </rPr>
      <t>(D,W,M,A,O)</t>
    </r>
    <r>
      <rPr>
        <b/>
        <sz val="10"/>
        <color theme="1"/>
        <rFont val="Calibri"/>
        <family val="2"/>
        <scheme val="minor"/>
      </rPr>
      <t xml:space="preserve">. </t>
    </r>
  </si>
  <si>
    <r>
      <rPr>
        <b/>
        <sz val="10"/>
        <color rgb="FFFF0000"/>
        <rFont val="Calibri"/>
        <family val="2"/>
        <scheme val="minor"/>
      </rPr>
      <t>Love Hate Indicator</t>
    </r>
    <r>
      <rPr>
        <sz val="10"/>
        <color rgb="FFFF0000"/>
        <rFont val="Calibri"/>
        <family val="2"/>
        <scheme val="minor"/>
      </rPr>
      <t xml:space="preserve">:  </t>
    </r>
    <r>
      <rPr>
        <sz val="10"/>
        <color theme="1"/>
        <rFont val="Calibri"/>
        <family val="2"/>
        <scheme val="minor"/>
      </rPr>
      <t xml:space="preserve">Do you love or hate this activity? In the love hate cell enter </t>
    </r>
    <r>
      <rPr>
        <b/>
        <u/>
        <sz val="10"/>
        <color rgb="FFFF0000"/>
        <rFont val="Calibri"/>
        <family val="2"/>
        <scheme val="minor"/>
      </rPr>
      <t>(3)</t>
    </r>
    <r>
      <rPr>
        <sz val="10"/>
        <color rgb="FFFF0000"/>
        <rFont val="Calibri"/>
        <family val="2"/>
        <scheme val="minor"/>
      </rPr>
      <t xml:space="preserve"> </t>
    </r>
    <r>
      <rPr>
        <sz val="10"/>
        <color theme="1"/>
        <rFont val="Calibri"/>
        <family val="2"/>
        <scheme val="minor"/>
      </rPr>
      <t xml:space="preserve">if you love it </t>
    </r>
    <r>
      <rPr>
        <b/>
        <u/>
        <sz val="10"/>
        <color rgb="FFFF0000"/>
        <rFont val="Calibri"/>
        <family val="2"/>
        <scheme val="minor"/>
      </rPr>
      <t>(1)</t>
    </r>
    <r>
      <rPr>
        <sz val="10"/>
        <color theme="1"/>
        <rFont val="Calibri"/>
        <family val="2"/>
        <scheme val="minor"/>
      </rPr>
      <t xml:space="preserve"> if you hate it, and </t>
    </r>
    <r>
      <rPr>
        <b/>
        <sz val="10"/>
        <color rgb="FFFF0000"/>
        <rFont val="Calibri"/>
        <family val="2"/>
        <scheme val="minor"/>
      </rPr>
      <t>(2)</t>
    </r>
    <r>
      <rPr>
        <sz val="10"/>
        <color rgb="FFFF0000"/>
        <rFont val="Calibri"/>
        <family val="2"/>
        <scheme val="minor"/>
      </rPr>
      <t xml:space="preserve"> </t>
    </r>
    <r>
      <rPr>
        <sz val="10"/>
        <color theme="1"/>
        <rFont val="Calibri"/>
        <family val="2"/>
        <scheme val="minor"/>
      </rPr>
      <t>if you neither love it or hate it. Note cell color will change to reflect your input.</t>
    </r>
  </si>
  <si>
    <r>
      <rPr>
        <b/>
        <u/>
        <sz val="10"/>
        <color rgb="FFFF0000"/>
        <rFont val="Calibri"/>
        <family val="2"/>
        <scheme val="minor"/>
      </rPr>
      <t>Time spent by Category:</t>
    </r>
    <r>
      <rPr>
        <b/>
        <u/>
        <sz val="10"/>
        <color rgb="FF0000FF"/>
        <rFont val="Calibri"/>
        <family val="2"/>
        <scheme val="minor"/>
      </rPr>
      <t xml:space="preserve"> </t>
    </r>
    <r>
      <rPr>
        <sz val="10"/>
        <color theme="1"/>
        <rFont val="Calibri"/>
        <family val="2"/>
        <scheme val="minor"/>
      </rPr>
      <t xml:space="preserve"> Enter the estimated </t>
    </r>
    <r>
      <rPr>
        <b/>
        <u/>
        <sz val="10"/>
        <color theme="1"/>
        <rFont val="Calibri"/>
        <family val="2"/>
        <scheme val="minor"/>
      </rPr>
      <t xml:space="preserve"> hours per week </t>
    </r>
    <r>
      <rPr>
        <sz val="10"/>
        <color theme="1"/>
        <rFont val="Calibri"/>
        <family val="2"/>
        <scheme val="minor"/>
      </rPr>
      <t xml:space="preserve">that you spend in </t>
    </r>
    <r>
      <rPr>
        <b/>
        <u/>
        <sz val="10"/>
        <color rgb="FFFF0000"/>
        <rFont val="Calibri"/>
        <family val="2"/>
        <scheme val="minor"/>
      </rPr>
      <t>DOING</t>
    </r>
    <r>
      <rPr>
        <sz val="10"/>
        <color theme="1"/>
        <rFont val="Calibri"/>
        <family val="2"/>
        <scheme val="minor"/>
      </rPr>
      <t xml:space="preserve"> work, Equipping Others for work, </t>
    </r>
    <r>
      <rPr>
        <b/>
        <u/>
        <sz val="10"/>
        <color rgb="FFFF0000"/>
        <rFont val="Calibri"/>
        <family val="2"/>
        <scheme val="minor"/>
      </rPr>
      <t>COAHING</t>
    </r>
    <r>
      <rPr>
        <sz val="10"/>
        <color theme="1"/>
        <rFont val="Calibri"/>
        <family val="2"/>
        <scheme val="minor"/>
      </rPr>
      <t xml:space="preserve"> and Overseeing and or other </t>
    </r>
    <r>
      <rPr>
        <b/>
        <u/>
        <sz val="10"/>
        <color rgb="FFFF0000"/>
        <rFont val="Calibri"/>
        <family val="2"/>
        <scheme val="minor"/>
      </rPr>
      <t>ADMINSTRAION</t>
    </r>
    <r>
      <rPr>
        <sz val="10"/>
        <color theme="1"/>
        <rFont val="Calibri"/>
        <family val="2"/>
        <scheme val="minor"/>
      </rPr>
      <t>.</t>
    </r>
  </si>
  <si>
    <r>
      <rPr>
        <b/>
        <sz val="10"/>
        <color rgb="FFFF0000"/>
        <rFont val="Calibri"/>
        <family val="2"/>
        <scheme val="minor"/>
      </rPr>
      <t xml:space="preserve">Work Priority: </t>
    </r>
    <r>
      <rPr>
        <b/>
        <sz val="10"/>
        <rFont val="Calibri"/>
        <family val="2"/>
        <scheme val="minor"/>
      </rPr>
      <t xml:space="preserve">Do you have to do this? </t>
    </r>
    <r>
      <rPr>
        <sz val="10"/>
        <color theme="1"/>
        <rFont val="Calibri"/>
        <family val="2"/>
        <scheme val="minor"/>
      </rPr>
      <t xml:space="preserve">Indicate:   </t>
    </r>
    <r>
      <rPr>
        <b/>
        <sz val="10"/>
        <color rgb="FFFF0000"/>
        <rFont val="Calibri"/>
        <family val="2"/>
        <scheme val="minor"/>
      </rPr>
      <t xml:space="preserve">I = </t>
    </r>
    <r>
      <rPr>
        <sz val="10"/>
        <color theme="1"/>
        <rFont val="Calibri"/>
        <family val="2"/>
        <scheme val="minor"/>
      </rPr>
      <t xml:space="preserve">Must do it myself,    </t>
    </r>
    <r>
      <rPr>
        <b/>
        <sz val="10"/>
        <color rgb="FFFF0000"/>
        <rFont val="Calibri"/>
        <family val="2"/>
        <scheme val="minor"/>
      </rPr>
      <t>D =</t>
    </r>
    <r>
      <rPr>
        <sz val="10"/>
        <color theme="1"/>
        <rFont val="Calibri"/>
        <family val="2"/>
        <scheme val="minor"/>
      </rPr>
      <t xml:space="preserve">  May delegate it or outsource it, </t>
    </r>
    <r>
      <rPr>
        <b/>
        <sz val="10"/>
        <color rgb="FFFF0000"/>
        <rFont val="Calibri"/>
        <family val="2"/>
        <scheme val="minor"/>
      </rPr>
      <t xml:space="preserve">S = </t>
    </r>
    <r>
      <rPr>
        <sz val="10"/>
        <color theme="1"/>
        <rFont val="Calibri"/>
        <family val="2"/>
        <scheme val="minor"/>
      </rPr>
      <t xml:space="preserve">Can stop doing it.  Code this as </t>
    </r>
    <r>
      <rPr>
        <b/>
        <sz val="10"/>
        <color rgb="FFFF0000"/>
        <rFont val="Calibri"/>
        <family val="2"/>
        <scheme val="minor"/>
      </rPr>
      <t>I,D,S</t>
    </r>
    <r>
      <rPr>
        <sz val="10"/>
        <color theme="1"/>
        <rFont val="Calibri"/>
        <family val="2"/>
        <scheme val="minor"/>
      </rPr>
      <t>.</t>
    </r>
  </si>
  <si>
    <t xml:space="preserve">Total  WORK Time Budget to spent </t>
  </si>
  <si>
    <t>* I D S</t>
  </si>
  <si>
    <t>Input roles and responsibilities where you presently spend your time.</t>
  </si>
  <si>
    <t>Public Life Roles &amp; Responsibilities</t>
  </si>
  <si>
    <t>Categories</t>
  </si>
  <si>
    <t>Love Hate      3 ,2, 1</t>
  </si>
  <si>
    <t>DOING</t>
  </si>
  <si>
    <t>COACHIN</t>
  </si>
  <si>
    <t>ADMIN</t>
  </si>
  <si>
    <t>Local prayer Breakfast (6 meeting a year 15 hours)</t>
  </si>
  <si>
    <t>S</t>
  </si>
  <si>
    <t>Annual Staff retreat (4 Days year)</t>
  </si>
  <si>
    <t>Reply to text messages</t>
  </si>
  <si>
    <t>I</t>
  </si>
  <si>
    <t>Commute  to work ( one hour each way)</t>
  </si>
  <si>
    <t>Do email</t>
  </si>
  <si>
    <t>Text messaging</t>
  </si>
  <si>
    <t>Returning phone calls</t>
  </si>
  <si>
    <t>Creating church news letter</t>
  </si>
  <si>
    <t>o</t>
  </si>
  <si>
    <t>Doing church finances</t>
  </si>
  <si>
    <t>Finance committee meeting</t>
  </si>
  <si>
    <t>Regional Pastoral meetings</t>
  </si>
  <si>
    <t>Mission Committee meeting</t>
  </si>
  <si>
    <t>Community outreach meeting</t>
  </si>
  <si>
    <t>Church leadership meeting</t>
  </si>
  <si>
    <t>Counseling</t>
  </si>
  <si>
    <t>Janitorial and Maintenance  oversight</t>
  </si>
  <si>
    <t xml:space="preserve">Visitation: Hospital and nursing home </t>
  </si>
  <si>
    <t>Weddings (4 per year)</t>
  </si>
  <si>
    <t>Funerals (3 Year)</t>
  </si>
  <si>
    <t>Local community events</t>
  </si>
  <si>
    <t>Creating news bulletin</t>
  </si>
  <si>
    <t>Doing expense reports</t>
  </si>
  <si>
    <t>Staff meeting</t>
  </si>
  <si>
    <t>Planning church activities</t>
  </si>
  <si>
    <t>Sermon Rehearsing</t>
  </si>
  <si>
    <t>Preparing Sunday worship songs</t>
  </si>
  <si>
    <t xml:space="preserve">Sermon Preparation </t>
  </si>
  <si>
    <t>Preaching and leading worship</t>
  </si>
  <si>
    <t>Coaching One on one with church leaders (Andrew, Kay, Joe)</t>
  </si>
  <si>
    <t>Staff coaching and oversight (Jim, Sally, Mat)</t>
  </si>
  <si>
    <t>a</t>
  </si>
  <si>
    <t>PLEASE NOTE:  the above data as for example only</t>
  </si>
  <si>
    <t>About Your Time Summary</t>
  </si>
  <si>
    <t>Printed on</t>
  </si>
  <si>
    <t>Date</t>
  </si>
  <si>
    <t>This compares planned hours from the introduction page and actual hours from work and replenish pages.</t>
  </si>
  <si>
    <t>After deducting your planned sleep hours, the hours your spend in work and replenish activities are</t>
  </si>
  <si>
    <t xml:space="preserve">Data </t>
  </si>
  <si>
    <t>Percentage</t>
  </si>
  <si>
    <t>Actual</t>
  </si>
  <si>
    <t xml:space="preserve">Planned </t>
  </si>
  <si>
    <t>Difference</t>
  </si>
  <si>
    <t>Planned</t>
  </si>
  <si>
    <t>Actual %</t>
  </si>
  <si>
    <t>Doing work</t>
  </si>
  <si>
    <t>Coaching</t>
  </si>
  <si>
    <t xml:space="preserve">Coaching </t>
  </si>
  <si>
    <t>Administration</t>
  </si>
  <si>
    <t>Spiritual Vitality</t>
  </si>
  <si>
    <t xml:space="preserve">Spiritual Vitality </t>
  </si>
  <si>
    <t>Emotional wellbeing</t>
  </si>
  <si>
    <t>total</t>
  </si>
  <si>
    <t>Compare your budget or desired state to your actual state or where you presntely spend your time.</t>
  </si>
  <si>
    <t>Hours at work</t>
  </si>
  <si>
    <t>Hours to replenish</t>
  </si>
  <si>
    <t>This chart presents the difference between actual and planned.</t>
  </si>
  <si>
    <t>Note</t>
  </si>
  <si>
    <r>
      <t xml:space="preserve">Hours for work are divided into </t>
    </r>
    <r>
      <rPr>
        <b/>
        <sz val="11"/>
        <color theme="1"/>
        <rFont val="Calibri"/>
        <family val="2"/>
        <scheme val="minor"/>
      </rPr>
      <t>Doing work, Coaching and overseeing others, and Administration</t>
    </r>
  </si>
  <si>
    <r>
      <t xml:space="preserve">Hours to Replenish are divided into </t>
    </r>
    <r>
      <rPr>
        <b/>
        <sz val="11"/>
        <color theme="1"/>
        <rFont val="Calibri"/>
        <family val="2"/>
        <scheme val="minor"/>
      </rPr>
      <t>Spiritual vitality, Physical wellness &amp; emotional wellbeing</t>
    </r>
  </si>
  <si>
    <t>Love Hate Summary data is calculated from your input on the Work and Replenish pages.</t>
  </si>
  <si>
    <t>Love it</t>
  </si>
  <si>
    <t>Neither</t>
  </si>
  <si>
    <t>Hate it</t>
  </si>
  <si>
    <t>Physical wellness</t>
  </si>
  <si>
    <r>
      <t xml:space="preserve">Hours for work are divided into </t>
    </r>
    <r>
      <rPr>
        <b/>
        <sz val="10"/>
        <color theme="1"/>
        <rFont val="Calibri"/>
        <family val="2"/>
        <scheme val="minor"/>
      </rPr>
      <t xml:space="preserve">doing work, coaching and overseeing others, and administration. </t>
    </r>
  </si>
  <si>
    <r>
      <t xml:space="preserve">Hours to Replenish are divided into </t>
    </r>
    <r>
      <rPr>
        <b/>
        <sz val="10"/>
        <color theme="1"/>
        <rFont val="Calibri"/>
        <family val="2"/>
        <scheme val="minor"/>
      </rPr>
      <t>Spiritual vitality, Physical wellness &amp; emotional wellbeing.</t>
    </r>
  </si>
  <si>
    <t>Supporting Totals</t>
  </si>
  <si>
    <t>This chart show the percent distribution of 168 hours spent in 6 categories in the corresponding love hate color</t>
  </si>
  <si>
    <t>Percent of Time Spent at Work</t>
  </si>
  <si>
    <t>Coaching and Oversight</t>
  </si>
  <si>
    <t xml:space="preserve">Neither </t>
  </si>
  <si>
    <t>Percent of Time Spent at Replenishment</t>
  </si>
  <si>
    <t xml:space="preserve">% </t>
  </si>
  <si>
    <t>My Week Budget</t>
  </si>
  <si>
    <t>Week of</t>
  </si>
  <si>
    <t>Jan XX-1X</t>
  </si>
  <si>
    <t>For</t>
  </si>
  <si>
    <t>Your Name</t>
  </si>
  <si>
    <t>Categories and Details</t>
  </si>
  <si>
    <t>Time</t>
  </si>
  <si>
    <t>Mon</t>
  </si>
  <si>
    <t>Tue</t>
  </si>
  <si>
    <t>Wed</t>
  </si>
  <si>
    <t>Thu</t>
  </si>
  <si>
    <t>Fri</t>
  </si>
  <si>
    <t>Sat</t>
  </si>
  <si>
    <t>Sun</t>
  </si>
  <si>
    <t>PRIVATE LIFE</t>
  </si>
  <si>
    <t>Fitness</t>
  </si>
  <si>
    <t>Spiritual</t>
  </si>
  <si>
    <t>30</t>
  </si>
  <si>
    <t>Pray &amp; Reading</t>
  </si>
  <si>
    <t>Physical</t>
  </si>
  <si>
    <t>Emotional</t>
  </si>
  <si>
    <t>e-Mail</t>
  </si>
  <si>
    <t>Weekly Planning</t>
  </si>
  <si>
    <t>PUBLIC LIFE</t>
  </si>
  <si>
    <t>Expenses</t>
  </si>
  <si>
    <t>Admin</t>
  </si>
  <si>
    <t>Billing / AR</t>
  </si>
  <si>
    <t>Ministry Plan</t>
  </si>
  <si>
    <t>Create a picture of how you wish to spend your week.</t>
  </si>
  <si>
    <t>Adam</t>
  </si>
  <si>
    <t>Team</t>
  </si>
  <si>
    <t>Home &amp; Yard</t>
  </si>
  <si>
    <t>Worship</t>
  </si>
  <si>
    <t>Eve</t>
  </si>
  <si>
    <t>Kam</t>
  </si>
  <si>
    <t>Coaching Group</t>
  </si>
  <si>
    <t xml:space="preserve"> </t>
  </si>
  <si>
    <t xml:space="preserve">New Book </t>
  </si>
  <si>
    <t>Mission Trip</t>
  </si>
  <si>
    <t>Office Reno</t>
  </si>
  <si>
    <t>Preaching and teaching</t>
  </si>
  <si>
    <t xml:space="preserve">Visiting needy people </t>
  </si>
  <si>
    <t>Fitness Gym</t>
  </si>
  <si>
    <t>Family dinner</t>
  </si>
  <si>
    <t>Operation and Administration</t>
  </si>
  <si>
    <t>E-Mail</t>
  </si>
  <si>
    <t>Filing and Budgeting</t>
  </si>
  <si>
    <t xml:space="preserve">Expenses </t>
  </si>
  <si>
    <t>Volunteering</t>
  </si>
  <si>
    <t>Date night</t>
  </si>
  <si>
    <t>Friends Night</t>
  </si>
  <si>
    <t>Task 1</t>
  </si>
  <si>
    <t>Reading</t>
  </si>
  <si>
    <r>
      <rPr>
        <b/>
        <u/>
        <sz val="11"/>
        <color rgb="FFFF0000"/>
        <rFont val="Calibri"/>
        <family val="2"/>
        <scheme val="minor"/>
      </rPr>
      <t xml:space="preserve">For more on how to use this tool get the FREE BOOK "Life Plans" </t>
    </r>
    <r>
      <rPr>
        <b/>
        <u/>
        <sz val="11"/>
        <color theme="10"/>
        <rFont val="Calibri"/>
        <family val="2"/>
        <scheme val="minor"/>
      </rPr>
      <t xml:space="preserve">http://estore.strengthsworkshop.ca/product/lp-ebook </t>
    </r>
  </si>
  <si>
    <r>
      <t xml:space="preserve">USING THIS TOOL: </t>
    </r>
    <r>
      <rPr>
        <sz val="10"/>
        <color theme="1"/>
        <rFont val="Calibri"/>
        <family val="2"/>
        <scheme val="minor"/>
      </rPr>
      <t xml:space="preserve"> </t>
    </r>
    <r>
      <rPr>
        <b/>
        <sz val="10"/>
        <color rgb="FFFF0000"/>
        <rFont val="Calibri"/>
        <family val="2"/>
        <scheme val="minor"/>
      </rPr>
      <t xml:space="preserve">In budgeting your time consider an average week not the exceptions. </t>
    </r>
  </si>
  <si>
    <r>
      <rPr>
        <b/>
        <sz val="10"/>
        <color theme="0"/>
        <rFont val="Calibri"/>
        <family val="2"/>
        <scheme val="minor"/>
      </rPr>
      <t>NOTE:</t>
    </r>
    <r>
      <rPr>
        <sz val="10"/>
        <color theme="0"/>
        <rFont val="Calibri"/>
        <family val="2"/>
        <scheme val="minor"/>
      </rPr>
      <t xml:space="preserve"> After entering your desired budget, use the cells on the far left to enter the average time you </t>
    </r>
    <r>
      <rPr>
        <b/>
        <sz val="10"/>
        <color theme="0"/>
        <rFont val="Calibri"/>
        <family val="2"/>
        <scheme val="minor"/>
      </rPr>
      <t>presently spend</t>
    </r>
    <r>
      <rPr>
        <sz val="10"/>
        <color theme="0"/>
        <rFont val="Calibri"/>
        <family val="2"/>
        <scheme val="minor"/>
      </rPr>
      <t>. This will update the time stewardship chart.  As you become familiar with this tool, can go back and enhance your input.</t>
    </r>
  </si>
  <si>
    <r>
      <t xml:space="preserve">The following sheets are used to creating integrated balanced living.  This model seeks to balance what energizes you and what drains you. </t>
    </r>
    <r>
      <rPr>
        <b/>
        <u/>
        <sz val="11"/>
        <color rgb="FFFF0000"/>
        <rFont val="Calibri"/>
        <family val="2"/>
        <scheme val="minor"/>
      </rPr>
      <t xml:space="preserve">Click here to learn more. </t>
    </r>
  </si>
  <si>
    <t xml:space="preserve">RELATIONAL: Equipping Others </t>
  </si>
  <si>
    <t xml:space="preserve">PROJECTS: Doing Work </t>
  </si>
  <si>
    <r>
      <rPr>
        <b/>
        <sz val="11"/>
        <rFont val="Calibri"/>
        <family val="2"/>
        <scheme val="minor"/>
      </rPr>
      <t xml:space="preserve">1) PROJECTS: Doing Work: </t>
    </r>
    <r>
      <rPr>
        <sz val="11"/>
        <rFont val="Calibri"/>
        <family val="2"/>
        <scheme val="minor"/>
      </rPr>
      <t>This is the area where you are expected to perform specific tasks and you are accountable to deliver specific outcomes, for example,  preparing a sermon, doing maintenance, event planning, bookkeeping, and visiting the sick …</t>
    </r>
  </si>
  <si>
    <r>
      <rPr>
        <b/>
        <sz val="11"/>
        <rFont val="Calibri"/>
        <family val="2"/>
        <scheme val="minor"/>
      </rPr>
      <t xml:space="preserve">2) RELATIONAL: Equipping Others for Work: </t>
    </r>
    <r>
      <rPr>
        <sz val="11"/>
        <rFont val="Calibri"/>
        <family val="2"/>
        <scheme val="minor"/>
      </rPr>
      <t>Your value contribution is directly related to how you influence someone else to do good work and deliver good results, for example, coaching, overseeing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</si>
</sst>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0;[Red]#,##0"/>
    <numFmt numFmtId="166" formatCode="0.0"/>
    <numFmt numFmtId="167" formatCode="0.0%"/>
    <numFmt numFmtId="168" formatCode="0.0_ ;[Red]\-0.0\ "/>
    <numFmt numFmtId="169" formatCode="#,##0.00_ ;\-#,##0.00\ "/>
  </numFmts>
  <fonts count="77" x14ac:knownFonts="1">
    <font>
      <sz val="11"/>
      <color theme="1"/>
      <name val="Calibri"/>
      <family val="2"/>
      <scheme val="minor"/>
    </font>
    <font>
      <sz val="11"/>
      <color theme="1"/>
      <name val="Calibri"/>
      <family val="2"/>
      <scheme val="minor"/>
    </font>
    <font>
      <b/>
      <sz val="11"/>
      <color theme="3"/>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20"/>
      <color rgb="FF0033CC"/>
      <name val="Calibri"/>
      <family val="2"/>
      <scheme val="minor"/>
    </font>
    <font>
      <b/>
      <sz val="12"/>
      <color rgb="FF0033CC"/>
      <name val="Calibri"/>
      <family val="2"/>
      <scheme val="minor"/>
    </font>
    <font>
      <b/>
      <sz val="12"/>
      <color rgb="FFFF0000"/>
      <name val="Calibri"/>
      <family val="2"/>
      <scheme val="minor"/>
    </font>
    <font>
      <sz val="9"/>
      <color theme="1"/>
      <name val="Calibri"/>
      <family val="2"/>
      <scheme val="minor"/>
    </font>
    <font>
      <b/>
      <sz val="11"/>
      <color rgb="FF0033CC"/>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sz val="10"/>
      <name val="Calibri"/>
      <family val="2"/>
      <scheme val="minor"/>
    </font>
    <font>
      <b/>
      <sz val="10"/>
      <name val="Calibri"/>
      <family val="2"/>
      <scheme val="minor"/>
    </font>
    <font>
      <sz val="10"/>
      <color theme="0"/>
      <name val="Calibri"/>
      <family val="2"/>
      <scheme val="minor"/>
    </font>
    <font>
      <b/>
      <sz val="10"/>
      <color theme="0"/>
      <name val="Calibri"/>
      <family val="2"/>
      <scheme val="minor"/>
    </font>
    <font>
      <b/>
      <sz val="11"/>
      <color theme="3" tint="-0.249977111117893"/>
      <name val="Calibri"/>
      <family val="2"/>
      <scheme val="minor"/>
    </font>
    <font>
      <b/>
      <sz val="12"/>
      <color theme="3" tint="-0.249977111117893"/>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Calibri"/>
      <family val="2"/>
      <scheme val="minor"/>
    </font>
    <font>
      <b/>
      <sz val="22"/>
      <color rgb="FFFF0000"/>
      <name val="Calibri"/>
      <family val="2"/>
      <scheme val="minor"/>
    </font>
    <font>
      <b/>
      <sz val="12"/>
      <name val="Calibri"/>
      <family val="2"/>
      <scheme val="minor"/>
    </font>
    <font>
      <b/>
      <u/>
      <sz val="11"/>
      <name val="Calibri"/>
      <family val="2"/>
      <scheme val="minor"/>
    </font>
    <font>
      <b/>
      <sz val="18"/>
      <color rgb="FFFF0000"/>
      <name val="Calibri"/>
      <family val="2"/>
      <scheme val="minor"/>
    </font>
    <font>
      <b/>
      <sz val="12"/>
      <color theme="1"/>
      <name val="Calibri"/>
      <family val="2"/>
      <scheme val="minor"/>
    </font>
    <font>
      <b/>
      <sz val="11"/>
      <color rgb="FFFF0000"/>
      <name val="Calibri"/>
      <family val="2"/>
      <scheme val="minor"/>
    </font>
    <font>
      <b/>
      <sz val="16"/>
      <color rgb="FFFF0000"/>
      <name val="Calibri"/>
      <family val="2"/>
      <scheme val="minor"/>
    </font>
    <font>
      <sz val="12"/>
      <name val="Calibri"/>
      <family val="2"/>
      <scheme val="minor"/>
    </font>
    <font>
      <sz val="11"/>
      <color rgb="FF0033CC"/>
      <name val="Calibri"/>
      <family val="2"/>
      <scheme val="minor"/>
    </font>
    <font>
      <b/>
      <sz val="18"/>
      <color theme="1"/>
      <name val="Calibri"/>
      <family val="2"/>
      <scheme val="minor"/>
    </font>
    <font>
      <sz val="12"/>
      <color theme="1"/>
      <name val="Calibri"/>
      <family val="2"/>
      <scheme val="minor"/>
    </font>
    <font>
      <b/>
      <u/>
      <sz val="12"/>
      <color rgb="FFFF0000"/>
      <name val="Calibri"/>
      <family val="2"/>
      <scheme val="minor"/>
    </font>
    <font>
      <b/>
      <sz val="12"/>
      <color rgb="FF97D0DD"/>
      <name val="Calibri"/>
      <family val="2"/>
      <scheme val="minor"/>
    </font>
    <font>
      <b/>
      <sz val="12"/>
      <color rgb="FFC00000"/>
      <name val="Calibri"/>
      <family val="2"/>
      <scheme val="minor"/>
    </font>
    <font>
      <b/>
      <sz val="20"/>
      <color theme="3" tint="0.39997558519241921"/>
      <name val="Calibri"/>
      <family val="2"/>
      <scheme val="minor"/>
    </font>
    <font>
      <b/>
      <sz val="10"/>
      <color rgb="FFFF4F4F"/>
      <name val="Calibri"/>
      <family val="2"/>
      <scheme val="minor"/>
    </font>
    <font>
      <b/>
      <sz val="10"/>
      <color rgb="FF0000FF"/>
      <name val="Calibri"/>
      <family val="2"/>
      <scheme val="minor"/>
    </font>
    <font>
      <sz val="10"/>
      <color rgb="FFFF0000"/>
      <name val="Calibri"/>
      <family val="2"/>
      <scheme val="minor"/>
    </font>
    <font>
      <b/>
      <u/>
      <sz val="10"/>
      <color rgb="FFFF0000"/>
      <name val="Calibri"/>
      <family val="2"/>
      <scheme val="minor"/>
    </font>
    <font>
      <b/>
      <sz val="16"/>
      <color rgb="FF0033CC"/>
      <name val="Calibri"/>
      <family val="2"/>
      <scheme val="minor"/>
    </font>
    <font>
      <b/>
      <sz val="18"/>
      <color rgb="FF0033CC"/>
      <name val="Calibri"/>
      <family val="2"/>
      <scheme val="minor"/>
    </font>
    <font>
      <b/>
      <sz val="10"/>
      <color rgb="FF0033CC"/>
      <name val="Calibri"/>
      <family val="2"/>
      <scheme val="minor"/>
    </font>
    <font>
      <b/>
      <sz val="11"/>
      <color rgb="FFFF4F4F"/>
      <name val="Calibri"/>
      <family val="2"/>
      <scheme val="minor"/>
    </font>
    <font>
      <b/>
      <u/>
      <sz val="10"/>
      <color rgb="FF0000FF"/>
      <name val="Calibri"/>
      <family val="2"/>
      <scheme val="minor"/>
    </font>
    <font>
      <b/>
      <u/>
      <sz val="10"/>
      <color theme="1"/>
      <name val="Calibri"/>
      <family val="2"/>
      <scheme val="minor"/>
    </font>
    <font>
      <b/>
      <sz val="16"/>
      <color theme="3" tint="0.39997558519241921"/>
      <name val="Calibri"/>
      <family val="2"/>
      <scheme val="minor"/>
    </font>
    <font>
      <b/>
      <sz val="10"/>
      <color theme="3" tint="0.39997558519241921"/>
      <name val="Calibri"/>
      <family val="2"/>
      <scheme val="minor"/>
    </font>
    <font>
      <b/>
      <sz val="11"/>
      <color theme="3" tint="0.39997558519241921"/>
      <name val="Calibri"/>
      <family val="2"/>
      <scheme val="minor"/>
    </font>
    <font>
      <b/>
      <sz val="10"/>
      <color rgb="FF002060"/>
      <name val="Calibri"/>
      <family val="2"/>
      <scheme val="minor"/>
    </font>
    <font>
      <b/>
      <sz val="12"/>
      <color rgb="FF3366FF"/>
      <name val="Calibri"/>
      <family val="2"/>
      <scheme val="minor"/>
    </font>
    <font>
      <sz val="11"/>
      <color theme="0" tint="-0.249977111117893"/>
      <name val="Calibri"/>
      <family val="2"/>
      <scheme val="minor"/>
    </font>
    <font>
      <b/>
      <sz val="11"/>
      <color rgb="FF002060"/>
      <name val="Calibri"/>
      <family val="2"/>
      <scheme val="minor"/>
    </font>
    <font>
      <sz val="24"/>
      <color theme="1"/>
      <name val="Calibri"/>
      <family val="2"/>
      <scheme val="minor"/>
    </font>
    <font>
      <u/>
      <sz val="11"/>
      <color theme="10"/>
      <name val="Calibri"/>
      <family val="2"/>
      <scheme val="minor"/>
    </font>
    <font>
      <b/>
      <sz val="16"/>
      <name val="Arial"/>
      <family val="2"/>
    </font>
    <font>
      <sz val="16"/>
      <name val="Arial"/>
    </font>
    <font>
      <b/>
      <sz val="11"/>
      <color indexed="10"/>
      <name val="Arial"/>
      <family val="2"/>
    </font>
    <font>
      <b/>
      <sz val="12"/>
      <color indexed="10"/>
      <name val="Arial"/>
      <family val="2"/>
    </font>
    <font>
      <b/>
      <sz val="11"/>
      <name val="Arial"/>
      <family val="2"/>
    </font>
    <font>
      <b/>
      <sz val="10"/>
      <color indexed="18"/>
      <name val="Arial"/>
      <family val="2"/>
    </font>
    <font>
      <b/>
      <sz val="8"/>
      <color indexed="18"/>
      <name val="Arial"/>
      <family val="2"/>
    </font>
    <font>
      <b/>
      <i/>
      <sz val="14"/>
      <color rgb="FFFF0000"/>
      <name val="Calibri"/>
      <family val="2"/>
      <scheme val="minor"/>
    </font>
    <font>
      <b/>
      <sz val="8"/>
      <name val="Arial"/>
      <family val="2"/>
    </font>
    <font>
      <sz val="9"/>
      <name val="Arial"/>
      <family val="2"/>
    </font>
    <font>
      <b/>
      <sz val="28"/>
      <color rgb="FF0033CC"/>
      <name val="Calibri"/>
      <family val="2"/>
      <scheme val="minor"/>
    </font>
    <font>
      <b/>
      <u/>
      <sz val="11"/>
      <color theme="10"/>
      <name val="Calibri"/>
      <family val="2"/>
      <scheme val="minor"/>
    </font>
    <font>
      <b/>
      <u/>
      <sz val="11"/>
      <color rgb="FFFF0000"/>
      <name val="Calibri"/>
      <family val="2"/>
      <scheme val="minor"/>
    </font>
    <font>
      <sz val="8"/>
      <name val="MS Sans Serif"/>
    </font>
    <font>
      <b/>
      <sz val="10"/>
      <name val="Arial"/>
      <family val="2"/>
    </font>
    <font>
      <b/>
      <i/>
      <sz val="10"/>
      <name val="MS Sans Serif"/>
      <family val="2"/>
    </font>
    <font>
      <u/>
      <sz val="11"/>
      <color rgb="FF0000CC"/>
      <name val="Calibri"/>
      <family val="2"/>
      <scheme val="minor"/>
    </font>
    <font>
      <b/>
      <sz val="9"/>
      <name val="Arial"/>
      <family val="2"/>
    </font>
    <font>
      <b/>
      <sz val="12"/>
      <color indexed="18"/>
      <name val="Arial"/>
      <family val="2"/>
    </font>
  </fonts>
  <fills count="23">
    <fill>
      <patternFill patternType="none"/>
    </fill>
    <fill>
      <patternFill patternType="gray125"/>
    </fill>
    <fill>
      <patternFill patternType="solid">
        <fgColor theme="0" tint="-4.9989318521683403E-2"/>
        <bgColor indexed="64"/>
      </patternFill>
    </fill>
    <fill>
      <patternFill patternType="solid">
        <fgColor rgb="FF0070C0"/>
        <bgColor indexed="64"/>
      </patternFill>
    </fill>
    <fill>
      <patternFill patternType="solid">
        <fgColor rgb="FFFFE4AF"/>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D0DFAF"/>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rgb="FFFFCCFF"/>
        <bgColor indexed="64"/>
      </patternFill>
    </fill>
    <fill>
      <patternFill patternType="solid">
        <fgColor rgb="FFB7FFB7"/>
        <bgColor indexed="64"/>
      </patternFill>
    </fill>
    <fill>
      <patternFill patternType="solid">
        <fgColor rgb="FFBCFFA7"/>
        <bgColor indexed="64"/>
      </patternFill>
    </fill>
    <fill>
      <patternFill patternType="solid">
        <fgColor rgb="FFFFFF99"/>
        <bgColor indexed="64"/>
      </patternFill>
    </fill>
    <fill>
      <patternFill patternType="solid">
        <fgColor rgb="FFFF99FF"/>
        <bgColor indexed="64"/>
      </patternFill>
    </fill>
    <fill>
      <patternFill patternType="solid">
        <fgColor rgb="FF9AF4D0"/>
        <bgColor indexed="64"/>
      </patternFill>
    </fill>
    <fill>
      <patternFill patternType="solid">
        <fgColor theme="5" tint="0.39997558519241921"/>
        <bgColor indexed="64"/>
      </patternFill>
    </fill>
    <fill>
      <patternFill patternType="solid">
        <fgColor rgb="FF33CCFF"/>
        <bgColor indexed="64"/>
      </patternFill>
    </fill>
    <fill>
      <patternFill patternType="solid">
        <fgColor rgb="FFF9E551"/>
        <bgColor indexed="64"/>
      </patternFill>
    </fill>
  </fills>
  <borders count="86">
    <border>
      <left/>
      <right/>
      <top/>
      <bottom/>
      <diagonal/>
    </border>
    <border>
      <left/>
      <right style="thin">
        <color indexed="64"/>
      </right>
      <top/>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indexed="64"/>
      </left>
      <right style="thin">
        <color indexed="64"/>
      </right>
      <top style="hair">
        <color auto="1"/>
      </top>
      <bottom style="hair">
        <color auto="1"/>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style="thin">
        <color indexed="64"/>
      </right>
      <top style="hair">
        <color auto="1"/>
      </top>
      <bottom style="thin">
        <color indexed="64"/>
      </bottom>
      <diagonal/>
    </border>
    <border>
      <left style="thin">
        <color indexed="64"/>
      </left>
      <right/>
      <top/>
      <bottom/>
      <diagonal/>
    </border>
    <border>
      <left style="hair">
        <color auto="1"/>
      </left>
      <right style="hair">
        <color auto="1"/>
      </right>
      <top/>
      <bottom style="hair">
        <color auto="1"/>
      </bottom>
      <diagonal/>
    </border>
    <border>
      <left style="hair">
        <color auto="1"/>
      </left>
      <right/>
      <top style="hair">
        <color auto="1"/>
      </top>
      <bottom style="medium">
        <color indexed="64"/>
      </bottom>
      <diagonal/>
    </border>
    <border>
      <left/>
      <right/>
      <top style="hair">
        <color auto="1"/>
      </top>
      <bottom style="medium">
        <color indexed="64"/>
      </bottom>
      <diagonal/>
    </border>
    <border>
      <left/>
      <right style="hair">
        <color auto="1"/>
      </right>
      <top style="hair">
        <color auto="1"/>
      </top>
      <bottom style="medium">
        <color indexed="64"/>
      </bottom>
      <diagonal/>
    </border>
    <border>
      <left style="medium">
        <color indexed="64"/>
      </left>
      <right/>
      <top style="medium">
        <color indexed="64"/>
      </top>
      <bottom style="hair">
        <color auto="1"/>
      </bottom>
      <diagonal/>
    </border>
    <border>
      <left/>
      <right/>
      <top style="medium">
        <color indexed="64"/>
      </top>
      <bottom style="hair">
        <color auto="1"/>
      </bottom>
      <diagonal/>
    </border>
    <border>
      <left/>
      <right style="medium">
        <color indexed="64"/>
      </right>
      <top style="medium">
        <color indexed="64"/>
      </top>
      <bottom style="hair">
        <color auto="1"/>
      </bottom>
      <diagonal/>
    </border>
    <border>
      <left style="medium">
        <color indexed="64"/>
      </left>
      <right/>
      <top style="hair">
        <color auto="1"/>
      </top>
      <bottom style="hair">
        <color auto="1"/>
      </bottom>
      <diagonal/>
    </border>
    <border>
      <left/>
      <right/>
      <top style="hair">
        <color auto="1"/>
      </top>
      <bottom style="hair">
        <color auto="1"/>
      </bottom>
      <diagonal/>
    </border>
    <border>
      <left/>
      <right style="medium">
        <color indexed="64"/>
      </right>
      <top style="hair">
        <color auto="1"/>
      </top>
      <bottom style="hair">
        <color auto="1"/>
      </bottom>
      <diagonal/>
    </border>
    <border>
      <left style="medium">
        <color indexed="64"/>
      </left>
      <right/>
      <top style="hair">
        <color auto="1"/>
      </top>
      <bottom style="medium">
        <color indexed="64"/>
      </bottom>
      <diagonal/>
    </border>
    <border>
      <left/>
      <right style="medium">
        <color indexed="64"/>
      </right>
      <top style="hair">
        <color auto="1"/>
      </top>
      <bottom style="medium">
        <color indexed="64"/>
      </bottom>
      <diagonal/>
    </border>
    <border>
      <left style="medium">
        <color indexed="64"/>
      </left>
      <right/>
      <top style="medium">
        <color indexed="64"/>
      </top>
      <bottom style="medium">
        <color indexed="64"/>
      </bottom>
      <diagonal/>
    </border>
    <border>
      <left style="hair">
        <color auto="1"/>
      </left>
      <right/>
      <top style="medium">
        <color indexed="64"/>
      </top>
      <bottom style="medium">
        <color indexed="64"/>
      </bottom>
      <diagonal/>
    </border>
    <border>
      <left style="thin">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medium">
        <color indexed="64"/>
      </left>
      <right/>
      <top/>
      <bottom style="hair">
        <color auto="1"/>
      </bottom>
      <diagonal/>
    </border>
    <border>
      <left style="hair">
        <color auto="1"/>
      </left>
      <right/>
      <top style="medium">
        <color indexed="64"/>
      </top>
      <bottom style="hair">
        <color auto="1"/>
      </bottom>
      <diagonal/>
    </border>
    <border>
      <left/>
      <right style="thin">
        <color indexed="64"/>
      </right>
      <top style="medium">
        <color indexed="64"/>
      </top>
      <bottom style="hair">
        <color auto="1"/>
      </bottom>
      <diagonal/>
    </border>
    <border>
      <left style="thin">
        <color indexed="64"/>
      </left>
      <right style="hair">
        <color auto="1"/>
      </right>
      <top/>
      <bottom style="hair">
        <color auto="1"/>
      </bottom>
      <diagonal/>
    </border>
    <border>
      <left style="hair">
        <color auto="1"/>
      </left>
      <right style="medium">
        <color indexed="64"/>
      </right>
      <top/>
      <bottom style="hair">
        <color auto="1"/>
      </bottom>
      <diagonal/>
    </border>
    <border>
      <left style="hair">
        <color auto="1"/>
      </left>
      <right/>
      <top style="hair">
        <color auto="1"/>
      </top>
      <bottom style="hair">
        <color auto="1"/>
      </bottom>
      <diagonal/>
    </border>
    <border>
      <left style="hair">
        <color auto="1"/>
      </left>
      <right style="medium">
        <color indexed="64"/>
      </right>
      <top style="hair">
        <color auto="1"/>
      </top>
      <bottom style="hair">
        <color auto="1"/>
      </bottom>
      <diagonal/>
    </border>
    <border>
      <left style="hair">
        <color auto="1"/>
      </left>
      <right/>
      <top style="hair">
        <color auto="1"/>
      </top>
      <bottom style="thin">
        <color indexed="64"/>
      </bottom>
      <diagonal/>
    </border>
    <border>
      <left style="medium">
        <color indexed="64"/>
      </left>
      <right style="hair">
        <color auto="1"/>
      </right>
      <top style="hair">
        <color auto="1"/>
      </top>
      <bottom style="hair">
        <color auto="1"/>
      </bottom>
      <diagonal/>
    </border>
    <border>
      <left style="hair">
        <color auto="1"/>
      </left>
      <right/>
      <top/>
      <bottom style="hair">
        <color auto="1"/>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auto="1"/>
      </left>
      <right style="hair">
        <color auto="1"/>
      </right>
      <top style="hair">
        <color auto="1"/>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style="thin">
        <color indexed="64"/>
      </top>
      <bottom/>
      <diagonal/>
    </border>
    <border>
      <left style="thin">
        <color indexed="64"/>
      </left>
      <right style="hair">
        <color auto="1"/>
      </right>
      <top style="thin">
        <color indexed="64"/>
      </top>
      <bottom/>
      <diagonal/>
    </border>
    <border>
      <left style="thin">
        <color indexed="64"/>
      </left>
      <right style="thin">
        <color indexed="64"/>
      </right>
      <top style="thin">
        <color indexed="64"/>
      </top>
      <bottom style="hair">
        <color auto="1"/>
      </bottom>
      <diagonal/>
    </border>
    <border>
      <left style="thin">
        <color indexed="64"/>
      </left>
      <right/>
      <top style="thin">
        <color indexed="64"/>
      </top>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top style="hair">
        <color auto="1"/>
      </top>
      <bottom style="thin">
        <color indexed="64"/>
      </bottom>
      <diagonal/>
    </border>
    <border>
      <left/>
      <right style="thin">
        <color indexed="64"/>
      </right>
      <top/>
      <bottom style="hair">
        <color auto="1"/>
      </bottom>
      <diagonal/>
    </border>
    <border>
      <left/>
      <right style="thin">
        <color indexed="64"/>
      </right>
      <top style="hair">
        <color auto="1"/>
      </top>
      <bottom style="hair">
        <color auto="1"/>
      </bottom>
      <diagonal/>
    </border>
    <border>
      <left/>
      <right style="hair">
        <color auto="1"/>
      </right>
      <top/>
      <bottom style="hair">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indexed="64"/>
      </right>
      <top style="hair">
        <color auto="1"/>
      </top>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style="hair">
        <color auto="1"/>
      </right>
      <top/>
      <bottom/>
      <diagonal/>
    </border>
    <border>
      <left style="hair">
        <color auto="1"/>
      </left>
      <right style="thin">
        <color indexed="64"/>
      </right>
      <top/>
      <bottom style="hair">
        <color auto="1"/>
      </bottom>
      <diagonal/>
    </border>
    <border>
      <left style="thin">
        <color indexed="64"/>
      </left>
      <right style="thin">
        <color indexed="64"/>
      </right>
      <top/>
      <bottom style="thin">
        <color indexed="64"/>
      </bottom>
      <diagonal/>
    </border>
    <border>
      <left style="hair">
        <color auto="1"/>
      </left>
      <right/>
      <top style="thin">
        <color indexed="64"/>
      </top>
      <bottom style="hair">
        <color auto="1"/>
      </bottom>
      <diagonal/>
    </border>
    <border>
      <left/>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57" fillId="0" borderId="0" applyNumberFormat="0" applyFill="0" applyBorder="0" applyAlignment="0" applyProtection="0"/>
  </cellStyleXfs>
  <cellXfs count="427">
    <xf numFmtId="0" fontId="0" fillId="0" borderId="0" xfId="0"/>
    <xf numFmtId="0" fontId="8" fillId="0" borderId="2" xfId="0" applyFont="1" applyBorder="1" applyAlignment="1">
      <alignment horizontal="center" vertical="center" wrapText="1"/>
    </xf>
    <xf numFmtId="0" fontId="0" fillId="0" borderId="0" xfId="0"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11" fillId="2" borderId="0" xfId="0" applyFont="1" applyFill="1" applyAlignment="1">
      <alignment horizontal="left" vertical="center" wrapText="1" indent="1"/>
    </xf>
    <xf numFmtId="0" fontId="11" fillId="2" borderId="3" xfId="0" applyFont="1" applyFill="1" applyBorder="1" applyAlignment="1">
      <alignment horizontal="left" vertical="center" wrapText="1" indent="1"/>
    </xf>
    <xf numFmtId="0" fontId="0" fillId="0" borderId="5" xfId="0"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0" fontId="20" fillId="4" borderId="8" xfId="0" applyFont="1" applyFill="1" applyBorder="1" applyAlignment="1">
      <alignment horizontal="left" vertical="center" wrapText="1" indent="1"/>
    </xf>
    <xf numFmtId="0" fontId="21" fillId="4" borderId="9" xfId="0" applyFont="1" applyFill="1" applyBorder="1" applyAlignment="1">
      <alignment horizontal="left" vertical="center" wrapText="1" indent="1"/>
    </xf>
    <xf numFmtId="1" fontId="10" fillId="5" borderId="10" xfId="2" applyNumberFormat="1" applyFont="1" applyFill="1" applyBorder="1" applyAlignment="1" applyProtection="1">
      <alignment horizontal="center" vertical="center" wrapText="1"/>
      <protection locked="0"/>
    </xf>
    <xf numFmtId="0" fontId="22" fillId="2" borderId="7" xfId="0" applyFont="1" applyFill="1" applyBorder="1" applyAlignment="1">
      <alignment horizontal="left" vertical="center" wrapText="1" indent="1"/>
    </xf>
    <xf numFmtId="0" fontId="24" fillId="0" borderId="8" xfId="0" applyFont="1" applyBorder="1" applyAlignment="1" applyProtection="1">
      <alignment horizontal="center" vertical="center" wrapText="1"/>
      <protection locked="0"/>
    </xf>
    <xf numFmtId="0" fontId="20" fillId="4" borderId="9" xfId="0" applyFont="1" applyFill="1" applyBorder="1" applyAlignment="1">
      <alignment horizontal="center" vertical="center" wrapText="1"/>
    </xf>
    <xf numFmtId="165" fontId="9" fillId="0" borderId="0" xfId="1" applyNumberFormat="1" applyFont="1" applyAlignment="1">
      <alignment horizontal="center" vertical="center" wrapText="1"/>
    </xf>
    <xf numFmtId="1" fontId="7" fillId="4" borderId="10" xfId="0" applyNumberFormat="1" applyFont="1" applyFill="1" applyBorder="1" applyAlignment="1">
      <alignment horizontal="center" vertical="center" wrapText="1"/>
    </xf>
    <xf numFmtId="166" fontId="27" fillId="4" borderId="12" xfId="0" applyNumberFormat="1" applyFont="1" applyFill="1" applyBorder="1" applyAlignment="1">
      <alignment horizontal="center" vertical="center" wrapText="1"/>
    </xf>
    <xf numFmtId="9" fontId="20" fillId="4" borderId="13" xfId="2" applyFont="1" applyFill="1" applyBorder="1" applyAlignment="1" applyProtection="1">
      <alignment horizontal="center" vertical="center" wrapText="1"/>
    </xf>
    <xf numFmtId="9" fontId="0" fillId="0" borderId="0" xfId="2" applyFont="1" applyAlignment="1">
      <alignment horizontal="center" vertical="center" wrapText="1"/>
    </xf>
    <xf numFmtId="166" fontId="28" fillId="0" borderId="15" xfId="0" applyNumberFormat="1" applyFont="1" applyBorder="1" applyAlignment="1" applyProtection="1">
      <alignment horizontal="center" vertical="center" wrapText="1"/>
      <protection locked="0"/>
    </xf>
    <xf numFmtId="9" fontId="5" fillId="4" borderId="16" xfId="2" applyFont="1" applyFill="1" applyBorder="1" applyAlignment="1" applyProtection="1">
      <alignment horizontal="center" vertical="center" wrapText="1"/>
    </xf>
    <xf numFmtId="166" fontId="28" fillId="0" borderId="18" xfId="0" applyNumberFormat="1" applyFont="1" applyBorder="1" applyAlignment="1" applyProtection="1">
      <alignment horizontal="center" vertical="center" wrapText="1"/>
      <protection locked="0"/>
    </xf>
    <xf numFmtId="9" fontId="5" fillId="4" borderId="19" xfId="2" applyFont="1" applyFill="1" applyBorder="1" applyAlignment="1" applyProtection="1">
      <alignment horizontal="center" vertical="center" wrapText="1"/>
    </xf>
    <xf numFmtId="166" fontId="30" fillId="6" borderId="8" xfId="0" applyNumberFormat="1" applyFont="1" applyFill="1" applyBorder="1" applyAlignment="1" applyProtection="1">
      <alignment horizontal="center" vertical="center" wrapText="1"/>
      <protection locked="0"/>
    </xf>
    <xf numFmtId="9" fontId="30" fillId="4" borderId="9" xfId="2" applyFont="1" applyFill="1" applyBorder="1" applyAlignment="1" applyProtection="1">
      <alignment horizontal="center" vertical="center" wrapText="1"/>
    </xf>
    <xf numFmtId="1" fontId="7" fillId="4" borderId="10" xfId="2" applyNumberFormat="1" applyFont="1" applyFill="1" applyBorder="1" applyAlignment="1">
      <alignment horizontal="center" vertical="center" wrapText="1"/>
    </xf>
    <xf numFmtId="9" fontId="20" fillId="4" borderId="12" xfId="2" applyFont="1" applyFill="1" applyBorder="1" applyAlignment="1" applyProtection="1">
      <alignment horizontal="center" vertical="center" wrapText="1"/>
    </xf>
    <xf numFmtId="166" fontId="27" fillId="4" borderId="13" xfId="0" applyNumberFormat="1" applyFont="1" applyFill="1" applyBorder="1" applyAlignment="1">
      <alignment horizontal="center" vertical="center" wrapText="1"/>
    </xf>
    <xf numFmtId="9" fontId="10" fillId="5" borderId="10" xfId="2" applyFont="1" applyFill="1" applyBorder="1" applyAlignment="1" applyProtection="1">
      <alignment horizontal="center" vertical="center" wrapText="1"/>
      <protection locked="0"/>
    </xf>
    <xf numFmtId="9" fontId="28" fillId="0" borderId="15" xfId="2" applyFont="1" applyBorder="1" applyAlignment="1" applyProtection="1">
      <alignment horizontal="center" vertical="center" wrapText="1"/>
      <protection locked="0"/>
    </xf>
    <xf numFmtId="166" fontId="28" fillId="4" borderId="16" xfId="0" applyNumberFormat="1" applyFont="1" applyFill="1" applyBorder="1" applyAlignment="1">
      <alignment horizontal="center" vertical="center" wrapText="1"/>
    </xf>
    <xf numFmtId="9" fontId="7" fillId="4" borderId="20" xfId="2" applyFont="1" applyFill="1" applyBorder="1" applyAlignment="1">
      <alignment horizontal="center" vertical="center" wrapText="1"/>
    </xf>
    <xf numFmtId="9" fontId="28" fillId="4" borderId="18" xfId="2" applyFont="1" applyFill="1" applyBorder="1" applyAlignment="1" applyProtection="1">
      <alignment horizontal="center" vertical="center" wrapText="1"/>
    </xf>
    <xf numFmtId="166" fontId="28" fillId="4" borderId="19" xfId="0" applyNumberFormat="1" applyFont="1" applyFill="1" applyBorder="1" applyAlignment="1">
      <alignment horizontal="center" vertical="center" wrapText="1"/>
    </xf>
    <xf numFmtId="0" fontId="32" fillId="0" borderId="0" xfId="0" applyFont="1" applyAlignment="1">
      <alignment horizontal="center" vertical="center" wrapText="1"/>
    </xf>
    <xf numFmtId="9" fontId="9" fillId="0" borderId="0" xfId="2" applyFont="1" applyAlignment="1">
      <alignment horizontal="center" vertical="center" wrapText="1"/>
    </xf>
    <xf numFmtId="0" fontId="0" fillId="0" borderId="0" xfId="0" applyAlignment="1">
      <alignment horizontal="center" vertical="center" wrapText="1"/>
    </xf>
    <xf numFmtId="0" fontId="0" fillId="0" borderId="22" xfId="0" applyBorder="1" applyAlignment="1">
      <alignment vertical="center" wrapText="1"/>
    </xf>
    <xf numFmtId="0" fontId="0" fillId="0" borderId="15" xfId="0" applyBorder="1" applyAlignment="1">
      <alignment vertical="center" wrapText="1"/>
    </xf>
    <xf numFmtId="49" fontId="0" fillId="0" borderId="0" xfId="0" applyNumberFormat="1" applyAlignment="1">
      <alignment vertical="center" wrapText="1"/>
    </xf>
    <xf numFmtId="49" fontId="11" fillId="0" borderId="0" xfId="0" applyNumberFormat="1" applyFont="1" applyAlignment="1">
      <alignment vertical="center" wrapText="1"/>
    </xf>
    <xf numFmtId="49" fontId="28" fillId="2" borderId="34" xfId="0" applyNumberFormat="1" applyFont="1" applyFill="1" applyBorder="1" applyAlignment="1">
      <alignment horizontal="right" vertical="center" wrapText="1"/>
    </xf>
    <xf numFmtId="1" fontId="43" fillId="7" borderId="35" xfId="0" applyNumberFormat="1" applyFont="1" applyFill="1" applyBorder="1" applyAlignment="1">
      <alignment horizontal="center" vertical="center" wrapText="1"/>
    </xf>
    <xf numFmtId="1" fontId="30" fillId="7" borderId="36" xfId="0" applyNumberFormat="1" applyFont="1" applyFill="1" applyBorder="1" applyAlignment="1">
      <alignment horizontal="center" vertical="center" wrapText="1"/>
    </xf>
    <xf numFmtId="1" fontId="43" fillId="7" borderId="36" xfId="0" applyNumberFormat="1" applyFont="1" applyFill="1" applyBorder="1" applyAlignment="1">
      <alignment horizontal="center" vertical="center" wrapText="1"/>
    </xf>
    <xf numFmtId="1" fontId="43" fillId="7" borderId="37" xfId="0" applyNumberFormat="1" applyFont="1" applyFill="1" applyBorder="1" applyAlignment="1">
      <alignment horizontal="center" vertical="center" wrapText="1"/>
    </xf>
    <xf numFmtId="1" fontId="43" fillId="7" borderId="38" xfId="0" applyNumberFormat="1" applyFont="1" applyFill="1" applyBorder="1" applyAlignment="1">
      <alignment horizontal="center" vertical="center" wrapText="1"/>
    </xf>
    <xf numFmtId="49" fontId="13" fillId="2" borderId="44" xfId="0" applyNumberFormat="1" applyFont="1" applyFill="1" applyBorder="1" applyAlignment="1">
      <alignment horizontal="center" vertical="center" textRotation="90" wrapText="1"/>
    </xf>
    <xf numFmtId="49" fontId="13" fillId="2" borderId="14" xfId="0" applyNumberFormat="1" applyFont="1" applyFill="1" applyBorder="1" applyAlignment="1">
      <alignment horizontal="center" vertical="center" textRotation="90" wrapText="1"/>
    </xf>
    <xf numFmtId="49" fontId="45" fillId="2" borderId="14" xfId="0" applyNumberFormat="1" applyFont="1" applyFill="1" applyBorder="1" applyAlignment="1">
      <alignment horizontal="center" vertical="center" textRotation="90" wrapText="1"/>
    </xf>
    <xf numFmtId="0" fontId="45" fillId="2" borderId="15" xfId="0" applyFont="1" applyFill="1" applyBorder="1" applyAlignment="1">
      <alignment horizontal="center" vertical="center" textRotation="90" wrapText="1"/>
    </xf>
    <xf numFmtId="49" fontId="45" fillId="2" borderId="45" xfId="0" applyNumberFormat="1" applyFont="1" applyFill="1" applyBorder="1" applyAlignment="1">
      <alignment horizontal="center" vertical="center" textRotation="90" wrapText="1"/>
    </xf>
    <xf numFmtId="49" fontId="0" fillId="0" borderId="29" xfId="0" applyNumberFormat="1" applyBorder="1" applyAlignment="1" applyProtection="1">
      <alignment horizontal="left" vertical="center" wrapText="1" indent="1"/>
      <protection locked="0"/>
    </xf>
    <xf numFmtId="1" fontId="5" fillId="0" borderId="44" xfId="0" applyNumberFormat="1" applyFont="1" applyBorder="1" applyAlignment="1" applyProtection="1">
      <alignment horizontal="center" vertical="center" wrapText="1"/>
      <protection locked="0"/>
    </xf>
    <xf numFmtId="1" fontId="5" fillId="0" borderId="14" xfId="0" applyNumberFormat="1" applyFont="1" applyBorder="1" applyAlignment="1" applyProtection="1">
      <alignment horizontal="center" vertical="center" wrapText="1"/>
      <protection locked="0"/>
    </xf>
    <xf numFmtId="166" fontId="10" fillId="0" borderId="14" xfId="0" applyNumberFormat="1" applyFont="1" applyBorder="1" applyAlignment="1" applyProtection="1">
      <alignment horizontal="center" vertical="center" wrapText="1"/>
      <protection locked="0"/>
    </xf>
    <xf numFmtId="166" fontId="10" fillId="0" borderId="15" xfId="0" applyNumberFormat="1" applyFont="1" applyBorder="1" applyAlignment="1" applyProtection="1">
      <alignment horizontal="center" vertical="center" wrapText="1"/>
      <protection locked="0"/>
    </xf>
    <xf numFmtId="166" fontId="10" fillId="0" borderId="45" xfId="0" applyNumberFormat="1" applyFont="1" applyBorder="1" applyAlignment="1" applyProtection="1">
      <alignment horizontal="center" vertical="center" wrapText="1"/>
      <protection locked="0"/>
    </xf>
    <xf numFmtId="0" fontId="0" fillId="0" borderId="0" xfId="0" applyAlignment="1" applyProtection="1">
      <alignment vertical="center" wrapText="1"/>
      <protection locked="0"/>
    </xf>
    <xf numFmtId="1" fontId="5" fillId="0" borderId="15" xfId="0" applyNumberFormat="1" applyFont="1" applyBorder="1" applyAlignment="1" applyProtection="1">
      <alignment horizontal="center" vertical="center" wrapText="1"/>
      <protection locked="0"/>
    </xf>
    <xf numFmtId="49" fontId="4" fillId="0" borderId="29" xfId="0" applyNumberFormat="1" applyFont="1" applyBorder="1" applyAlignment="1" applyProtection="1">
      <alignment horizontal="left" vertical="center" wrapText="1" indent="2"/>
      <protection locked="0"/>
    </xf>
    <xf numFmtId="1" fontId="5" fillId="0" borderId="46" xfId="0" applyNumberFormat="1" applyFont="1" applyBorder="1" applyAlignment="1" applyProtection="1">
      <alignment horizontal="center" vertical="center" wrapText="1"/>
      <protection locked="0"/>
    </xf>
    <xf numFmtId="1" fontId="5" fillId="0" borderId="17" xfId="0" applyNumberFormat="1" applyFont="1" applyBorder="1" applyAlignment="1" applyProtection="1">
      <alignment horizontal="center" vertical="center" wrapText="1"/>
      <protection locked="0"/>
    </xf>
    <xf numFmtId="49" fontId="0" fillId="0" borderId="47" xfId="0" applyNumberFormat="1" applyBorder="1" applyAlignment="1" applyProtection="1">
      <alignment horizontal="left" vertical="center" wrapText="1" indent="1"/>
      <protection locked="0"/>
    </xf>
    <xf numFmtId="1" fontId="5" fillId="0" borderId="48" xfId="0" applyNumberFormat="1" applyFont="1" applyBorder="1" applyAlignment="1" applyProtection="1">
      <alignment horizontal="center" vertical="center" wrapText="1"/>
      <protection locked="0"/>
    </xf>
    <xf numFmtId="1" fontId="5" fillId="0" borderId="22" xfId="0" applyNumberFormat="1"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wrapText="1"/>
      <protection locked="0"/>
    </xf>
    <xf numFmtId="0" fontId="10" fillId="0" borderId="45" xfId="0" applyFont="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49" fontId="0" fillId="0" borderId="47" xfId="0" applyNumberFormat="1" applyBorder="1" applyAlignment="1">
      <alignment horizontal="left" vertical="center" wrapText="1" indent="1"/>
    </xf>
    <xf numFmtId="1" fontId="5" fillId="0" borderId="44" xfId="0" applyNumberFormat="1" applyFont="1" applyBorder="1" applyAlignment="1">
      <alignment horizontal="center" vertical="center" wrapText="1"/>
    </xf>
    <xf numFmtId="1" fontId="5" fillId="0" borderId="15" xfId="0" applyNumberFormat="1" applyFont="1"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45" xfId="0" applyBorder="1" applyAlignment="1">
      <alignment horizontal="center" vertical="center" wrapText="1"/>
    </xf>
    <xf numFmtId="49" fontId="0" fillId="0" borderId="49" xfId="0" applyNumberFormat="1" applyBorder="1" applyAlignment="1">
      <alignment horizontal="left" vertical="center" wrapText="1" indent="1"/>
    </xf>
    <xf numFmtId="1" fontId="5" fillId="0" borderId="0" xfId="0" applyNumberFormat="1" applyFont="1" applyAlignment="1">
      <alignment horizontal="center" vertical="center" wrapText="1"/>
    </xf>
    <xf numFmtId="1" fontId="5" fillId="0" borderId="22" xfId="0" applyNumberFormat="1" applyFont="1"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center" vertical="center" wrapText="1"/>
    </xf>
    <xf numFmtId="49" fontId="0" fillId="0" borderId="50" xfId="0" applyNumberFormat="1" applyBorder="1" applyAlignment="1">
      <alignment horizontal="left" vertical="center" wrapText="1" indent="1"/>
    </xf>
    <xf numFmtId="1" fontId="5" fillId="0" borderId="51" xfId="0" applyNumberFormat="1" applyFont="1" applyBorder="1" applyAlignment="1">
      <alignment horizontal="center" vertical="center" wrapText="1"/>
    </xf>
    <xf numFmtId="1" fontId="5" fillId="0" borderId="52" xfId="0" applyNumberFormat="1" applyFont="1" applyBorder="1" applyAlignment="1">
      <alignment horizontal="center" vertical="center" wrapText="1"/>
    </xf>
    <xf numFmtId="0" fontId="0" fillId="0" borderId="53" xfId="0" applyBorder="1" applyAlignment="1">
      <alignment horizontal="center" vertical="center" wrapText="1"/>
    </xf>
    <xf numFmtId="0" fontId="0" fillId="0" borderId="51" xfId="0" applyBorder="1" applyAlignment="1">
      <alignment horizontal="center" vertical="center" wrapText="1"/>
    </xf>
    <xf numFmtId="0" fontId="0" fillId="0" borderId="54" xfId="0" applyBorder="1" applyAlignment="1">
      <alignment horizontal="center" vertical="center" wrapText="1"/>
    </xf>
    <xf numFmtId="49" fontId="0" fillId="0" borderId="0" xfId="0" applyNumberFormat="1" applyAlignment="1">
      <alignment horizontal="left" vertical="center" wrapText="1" indent="1"/>
    </xf>
    <xf numFmtId="0" fontId="0" fillId="0" borderId="1" xfId="0" applyBorder="1" applyAlignment="1">
      <alignment horizontal="center" vertical="center" wrapText="1"/>
    </xf>
    <xf numFmtId="49" fontId="5" fillId="0" borderId="0" xfId="0" applyNumberFormat="1" applyFont="1" applyAlignment="1">
      <alignment horizontal="center" vertical="center" wrapText="1"/>
    </xf>
    <xf numFmtId="0" fontId="0" fillId="0" borderId="55" xfId="0" applyBorder="1" applyAlignment="1">
      <alignment horizontal="center" vertical="center" wrapText="1"/>
    </xf>
    <xf numFmtId="0" fontId="0" fillId="0" borderId="5" xfId="0" applyBorder="1" applyAlignment="1">
      <alignment horizontal="center" vertical="center" wrapText="1"/>
    </xf>
    <xf numFmtId="0" fontId="0" fillId="0" borderId="56" xfId="0" applyBorder="1" applyAlignment="1">
      <alignment horizontal="center" vertical="center" wrapText="1"/>
    </xf>
    <xf numFmtId="1" fontId="0" fillId="0" borderId="0" xfId="0" applyNumberFormat="1" applyAlignment="1">
      <alignment horizontal="center" vertical="center" wrapText="1"/>
    </xf>
    <xf numFmtId="49" fontId="0" fillId="0" borderId="0" xfId="0" applyNumberFormat="1" applyAlignment="1">
      <alignment horizontal="center" vertical="center" wrapText="1"/>
    </xf>
    <xf numFmtId="49" fontId="28" fillId="7" borderId="58" xfId="0" applyNumberFormat="1" applyFont="1" applyFill="1" applyBorder="1" applyAlignment="1">
      <alignment horizontal="right" vertical="center" wrapText="1"/>
    </xf>
    <xf numFmtId="1" fontId="43" fillId="7" borderId="61" xfId="0" applyNumberFormat="1" applyFont="1" applyFill="1" applyBorder="1" applyAlignment="1">
      <alignment vertical="center" wrapText="1"/>
    </xf>
    <xf numFmtId="1" fontId="30" fillId="7" borderId="62" xfId="0" applyNumberFormat="1" applyFont="1" applyFill="1" applyBorder="1" applyAlignment="1">
      <alignment vertical="center" wrapText="1"/>
    </xf>
    <xf numFmtId="1" fontId="43" fillId="7" borderId="11" xfId="0" applyNumberFormat="1" applyFont="1" applyFill="1" applyBorder="1" applyAlignment="1">
      <alignment horizontal="center" vertical="center" wrapText="1"/>
    </xf>
    <xf numFmtId="1" fontId="43" fillId="7" borderId="12" xfId="0" applyNumberFormat="1" applyFont="1" applyFill="1" applyBorder="1" applyAlignment="1">
      <alignment horizontal="center" vertical="center" wrapText="1"/>
    </xf>
    <xf numFmtId="1" fontId="43" fillId="7" borderId="13" xfId="0" applyNumberFormat="1" applyFont="1" applyFill="1" applyBorder="1" applyAlignment="1">
      <alignment horizontal="center" vertical="center" wrapText="1"/>
    </xf>
    <xf numFmtId="49" fontId="13" fillId="2" borderId="68" xfId="0" applyNumberFormat="1" applyFont="1" applyFill="1" applyBorder="1" applyAlignment="1">
      <alignment horizontal="center" vertical="center" textRotation="90" wrapText="1"/>
    </xf>
    <xf numFmtId="49" fontId="13" fillId="2" borderId="10" xfId="0" applyNumberFormat="1" applyFont="1" applyFill="1" applyBorder="1" applyAlignment="1">
      <alignment horizontal="center" vertical="center" textRotation="90" wrapText="1"/>
    </xf>
    <xf numFmtId="49" fontId="45" fillId="2" borderId="16" xfId="0" applyNumberFormat="1" applyFont="1" applyFill="1" applyBorder="1" applyAlignment="1">
      <alignment horizontal="center" vertical="center" textRotation="90" wrapText="1"/>
    </xf>
    <xf numFmtId="1" fontId="0" fillId="0" borderId="68" xfId="0" applyNumberFormat="1" applyBorder="1" applyAlignment="1" applyProtection="1">
      <alignment horizontal="left" vertical="center" wrapText="1" indent="1"/>
      <protection locked="0"/>
    </xf>
    <xf numFmtId="1" fontId="5" fillId="0" borderId="68" xfId="0" applyNumberFormat="1" applyFont="1" applyBorder="1" applyAlignment="1" applyProtection="1">
      <alignment horizontal="center" vertical="center" wrapText="1"/>
      <protection locked="0"/>
    </xf>
    <xf numFmtId="1" fontId="5" fillId="0" borderId="10" xfId="0" applyNumberFormat="1" applyFont="1" applyBorder="1" applyAlignment="1" applyProtection="1">
      <alignment horizontal="center" vertical="center" wrapText="1"/>
      <protection locked="0"/>
    </xf>
    <xf numFmtId="166" fontId="10" fillId="0" borderId="16" xfId="0" applyNumberFormat="1" applyFont="1" applyBorder="1" applyAlignment="1" applyProtection="1">
      <alignment horizontal="center" vertical="center" wrapText="1"/>
      <protection locked="0"/>
    </xf>
    <xf numFmtId="49" fontId="0" fillId="0" borderId="68" xfId="0" applyNumberFormat="1" applyBorder="1" applyAlignment="1" applyProtection="1">
      <alignment vertical="center" wrapText="1"/>
      <protection locked="0"/>
    </xf>
    <xf numFmtId="1" fontId="0" fillId="0" borderId="68" xfId="0" applyNumberFormat="1" applyBorder="1" applyAlignment="1">
      <alignment horizontal="left" vertical="center" wrapText="1" indent="1"/>
    </xf>
    <xf numFmtId="1" fontId="5" fillId="0" borderId="68" xfId="0" applyNumberFormat="1" applyFont="1" applyBorder="1" applyAlignment="1">
      <alignment horizontal="center" vertical="center" wrapText="1"/>
    </xf>
    <xf numFmtId="1" fontId="5" fillId="0" borderId="10" xfId="0" applyNumberFormat="1" applyFont="1" applyBorder="1" applyAlignment="1">
      <alignment horizontal="center" vertical="center" wrapText="1"/>
    </xf>
    <xf numFmtId="166" fontId="10" fillId="0" borderId="14" xfId="0" applyNumberFormat="1" applyFont="1" applyBorder="1" applyAlignment="1">
      <alignment horizontal="center" vertical="center" wrapText="1"/>
    </xf>
    <xf numFmtId="166" fontId="10" fillId="0" borderId="15" xfId="0" applyNumberFormat="1" applyFont="1" applyBorder="1" applyAlignment="1">
      <alignment horizontal="center" vertical="center" wrapText="1"/>
    </xf>
    <xf numFmtId="166" fontId="10" fillId="0" borderId="16" xfId="0" applyNumberFormat="1" applyFont="1" applyBorder="1" applyAlignment="1">
      <alignment horizontal="center" vertical="center" wrapText="1"/>
    </xf>
    <xf numFmtId="1" fontId="5" fillId="0" borderId="69" xfId="0" applyNumberFormat="1" applyFont="1" applyBorder="1" applyAlignment="1">
      <alignment horizontal="center" vertical="center" wrapText="1"/>
    </xf>
    <xf numFmtId="1" fontId="5" fillId="0" borderId="20" xfId="0" applyNumberFormat="1" applyFont="1" applyBorder="1" applyAlignment="1">
      <alignment horizontal="center" vertical="center" wrapText="1"/>
    </xf>
    <xf numFmtId="1" fontId="5" fillId="0" borderId="67" xfId="0" applyNumberFormat="1" applyFont="1" applyBorder="1" applyAlignment="1">
      <alignment horizontal="center" vertical="center" wrapText="1"/>
    </xf>
    <xf numFmtId="1" fontId="5" fillId="0" borderId="70" xfId="0" applyNumberFormat="1" applyFont="1" applyBorder="1" applyAlignment="1">
      <alignment horizontal="center" vertical="center" wrapText="1"/>
    </xf>
    <xf numFmtId="1" fontId="5" fillId="0" borderId="71" xfId="0" applyNumberFormat="1" applyFont="1" applyBorder="1" applyAlignment="1">
      <alignment horizontal="center" vertical="center" wrapText="1"/>
    </xf>
    <xf numFmtId="166" fontId="5" fillId="0" borderId="14" xfId="0" applyNumberFormat="1" applyFont="1" applyBorder="1" applyAlignment="1">
      <alignment horizontal="center" vertical="center" wrapText="1"/>
    </xf>
    <xf numFmtId="166" fontId="5" fillId="0" borderId="15" xfId="0" applyNumberFormat="1" applyFont="1" applyBorder="1" applyAlignment="1">
      <alignment horizontal="center" vertical="center" wrapText="1"/>
    </xf>
    <xf numFmtId="166" fontId="5" fillId="0" borderId="16" xfId="0" applyNumberFormat="1" applyFont="1" applyBorder="1" applyAlignment="1">
      <alignment horizontal="center" vertical="center" wrapText="1"/>
    </xf>
    <xf numFmtId="1" fontId="5" fillId="0" borderId="72" xfId="0" applyNumberFormat="1" applyFont="1" applyBorder="1" applyAlignment="1">
      <alignment horizontal="center" vertical="center" wrapText="1"/>
    </xf>
    <xf numFmtId="1" fontId="5" fillId="0" borderId="57" xfId="0" applyNumberFormat="1" applyFont="1" applyBorder="1" applyAlignment="1">
      <alignment horizontal="center" vertical="center" wrapText="1"/>
    </xf>
    <xf numFmtId="1" fontId="0" fillId="0" borderId="69" xfId="0" applyNumberFormat="1" applyBorder="1" applyAlignment="1">
      <alignment horizontal="left" vertical="center" wrapText="1" indent="1"/>
    </xf>
    <xf numFmtId="1" fontId="0" fillId="0" borderId="48" xfId="0" applyNumberFormat="1" applyBorder="1" applyAlignment="1">
      <alignment horizontal="left" vertical="center" wrapText="1" indent="1"/>
    </xf>
    <xf numFmtId="1" fontId="5" fillId="0" borderId="16" xfId="0" applyNumberFormat="1" applyFont="1" applyBorder="1" applyAlignment="1">
      <alignment horizontal="center" vertical="center" wrapText="1"/>
    </xf>
    <xf numFmtId="1" fontId="0" fillId="0" borderId="44" xfId="0" applyNumberFormat="1" applyBorder="1" applyAlignment="1">
      <alignment horizontal="left" vertical="center" wrapText="1" indent="1"/>
    </xf>
    <xf numFmtId="49" fontId="0" fillId="0" borderId="44" xfId="0" applyNumberFormat="1" applyBorder="1" applyAlignment="1">
      <alignment vertical="center" wrapText="1"/>
    </xf>
    <xf numFmtId="49" fontId="0" fillId="0" borderId="16" xfId="0" applyNumberFormat="1" applyBorder="1" applyAlignment="1">
      <alignment horizontal="center" vertical="center" wrapText="1"/>
    </xf>
    <xf numFmtId="0" fontId="5" fillId="0" borderId="16" xfId="0" applyFont="1" applyBorder="1" applyAlignment="1">
      <alignment horizontal="center" vertical="center" wrapText="1"/>
    </xf>
    <xf numFmtId="1" fontId="0" fillId="0" borderId="68" xfId="0" applyNumberForma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49" fontId="0" fillId="0" borderId="57" xfId="0" applyNumberFormat="1" applyBorder="1" applyAlignment="1">
      <alignment horizontal="center" vertical="center" wrapText="1"/>
    </xf>
    <xf numFmtId="1" fontId="0" fillId="0" borderId="69" xfId="0" applyNumberFormat="1" applyBorder="1" applyAlignment="1">
      <alignment horizontal="center" vertical="center" wrapText="1"/>
    </xf>
    <xf numFmtId="49" fontId="0" fillId="0" borderId="19" xfId="0" applyNumberFormat="1" applyBorder="1" applyAlignment="1">
      <alignment horizontal="center" vertical="center" wrapText="1"/>
    </xf>
    <xf numFmtId="49" fontId="0" fillId="0" borderId="15" xfId="0" applyNumberFormat="1" applyBorder="1" applyAlignment="1">
      <alignment vertical="center" wrapText="1"/>
    </xf>
    <xf numFmtId="1" fontId="0" fillId="0" borderId="48" xfId="0" applyNumberFormat="1" applyBorder="1" applyAlignment="1">
      <alignment horizontal="center" vertical="center" wrapText="1"/>
    </xf>
    <xf numFmtId="49" fontId="0" fillId="0" borderId="22" xfId="0" applyNumberFormat="1" applyBorder="1" applyAlignment="1">
      <alignment horizontal="center" vertical="center" wrapText="1"/>
    </xf>
    <xf numFmtId="1" fontId="0" fillId="0" borderId="44" xfId="0" applyNumberFormat="1" applyBorder="1" applyAlignment="1">
      <alignment horizontal="center" vertical="center" wrapText="1"/>
    </xf>
    <xf numFmtId="49" fontId="0" fillId="0" borderId="15" xfId="0" applyNumberForma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1" fontId="0" fillId="0" borderId="15" xfId="0" applyNumberFormat="1" applyBorder="1" applyAlignment="1">
      <alignment horizontal="center" vertical="center" wrapText="1"/>
    </xf>
    <xf numFmtId="0" fontId="5" fillId="0" borderId="22" xfId="0" applyFont="1" applyBorder="1" applyAlignment="1">
      <alignment horizontal="center" vertical="center" wrapText="1"/>
    </xf>
    <xf numFmtId="9" fontId="0" fillId="0" borderId="0" xfId="2" applyFont="1" applyAlignment="1" applyProtection="1">
      <alignment horizontal="center" vertical="center" wrapText="1"/>
    </xf>
    <xf numFmtId="0" fontId="49" fillId="0" borderId="5" xfId="0" applyFont="1" applyBorder="1" applyAlignment="1">
      <alignment vertical="center"/>
    </xf>
    <xf numFmtId="0" fontId="50" fillId="0" borderId="73" xfId="0" applyFont="1" applyBorder="1" applyAlignment="1">
      <alignment horizontal="center" vertical="center" wrapText="1"/>
    </xf>
    <xf numFmtId="0" fontId="53" fillId="7" borderId="56" xfId="0" applyFont="1" applyFill="1" applyBorder="1" applyAlignment="1">
      <alignment horizontal="center" vertical="center" wrapText="1"/>
    </xf>
    <xf numFmtId="0" fontId="12" fillId="0" borderId="11" xfId="0" applyFont="1" applyBorder="1" applyAlignment="1">
      <alignment horizontal="center" vertical="center" wrapText="1"/>
    </xf>
    <xf numFmtId="0" fontId="5" fillId="0" borderId="75" xfId="0" applyFont="1" applyBorder="1" applyAlignment="1">
      <alignment vertical="center" wrapText="1"/>
    </xf>
    <xf numFmtId="0" fontId="5" fillId="8" borderId="76" xfId="0" applyFont="1" applyFill="1" applyBorder="1" applyAlignment="1">
      <alignment horizontal="center" vertical="center" wrapText="1"/>
    </xf>
    <xf numFmtId="9" fontId="5" fillId="9" borderId="76" xfId="2" applyFont="1" applyFill="1" applyBorder="1" applyAlignment="1" applyProtection="1">
      <alignment horizontal="center" vertical="center" wrapText="1"/>
    </xf>
    <xf numFmtId="0" fontId="5" fillId="10" borderId="76" xfId="0" applyFont="1" applyFill="1" applyBorder="1" applyAlignment="1">
      <alignment horizontal="center" vertical="center" wrapText="1"/>
    </xf>
    <xf numFmtId="0" fontId="5" fillId="9" borderId="76" xfId="0" applyFont="1" applyFill="1" applyBorder="1" applyAlignment="1">
      <alignment horizontal="center" vertical="center" wrapText="1"/>
    </xf>
    <xf numFmtId="0" fontId="5" fillId="10" borderId="77" xfId="0" applyFont="1" applyFill="1" applyBorder="1" applyAlignment="1">
      <alignment horizontal="center" vertical="center" wrapText="1"/>
    </xf>
    <xf numFmtId="0" fontId="54" fillId="0" borderId="0" xfId="0" applyFont="1" applyAlignment="1">
      <alignment vertical="center" wrapText="1"/>
    </xf>
    <xf numFmtId="0" fontId="54" fillId="0" borderId="0" xfId="0" applyFont="1" applyAlignment="1">
      <alignment horizontal="center" vertical="center" wrapText="1"/>
    </xf>
    <xf numFmtId="0" fontId="55" fillId="0" borderId="11" xfId="0" applyFont="1" applyBorder="1" applyAlignment="1">
      <alignment horizontal="right" vertical="center" wrapText="1"/>
    </xf>
    <xf numFmtId="167" fontId="5" fillId="8" borderId="12" xfId="0" applyNumberFormat="1" applyFont="1" applyFill="1" applyBorder="1" applyAlignment="1">
      <alignment horizontal="center" vertical="center" wrapText="1"/>
    </xf>
    <xf numFmtId="167" fontId="5" fillId="9" borderId="12" xfId="2" applyNumberFormat="1" applyFont="1" applyFill="1" applyBorder="1" applyAlignment="1" applyProtection="1">
      <alignment horizontal="center" vertical="center" wrapText="1"/>
    </xf>
    <xf numFmtId="167" fontId="5" fillId="10" borderId="12" xfId="0" applyNumberFormat="1" applyFont="1" applyFill="1" applyBorder="1" applyAlignment="1">
      <alignment horizontal="center" vertical="center" wrapText="1"/>
    </xf>
    <xf numFmtId="168" fontId="5" fillId="8" borderId="12" xfId="0" applyNumberFormat="1" applyFont="1" applyFill="1" applyBorder="1" applyAlignment="1">
      <alignment horizontal="center" vertical="center" wrapText="1"/>
    </xf>
    <xf numFmtId="168" fontId="5" fillId="9" borderId="12" xfId="0" applyNumberFormat="1" applyFont="1" applyFill="1" applyBorder="1" applyAlignment="1">
      <alignment horizontal="center" vertical="center" wrapText="1"/>
    </xf>
    <xf numFmtId="168" fontId="5" fillId="10" borderId="13" xfId="0" applyNumberFormat="1" applyFont="1" applyFill="1" applyBorder="1" applyAlignment="1">
      <alignment horizontal="center" vertical="center" wrapText="1"/>
    </xf>
    <xf numFmtId="10" fontId="54" fillId="0" borderId="0" xfId="2" applyNumberFormat="1" applyFont="1" applyAlignment="1" applyProtection="1">
      <alignment horizontal="center" vertical="center" wrapText="1"/>
    </xf>
    <xf numFmtId="0" fontId="2" fillId="0" borderId="0" xfId="0" applyFont="1" applyAlignment="1">
      <alignment vertical="center" wrapText="1"/>
    </xf>
    <xf numFmtId="0" fontId="55" fillId="0" borderId="14" xfId="0" applyFont="1" applyBorder="1" applyAlignment="1">
      <alignment horizontal="right" vertical="center" wrapText="1"/>
    </xf>
    <xf numFmtId="167" fontId="5" fillId="8" borderId="15" xfId="0" applyNumberFormat="1" applyFont="1" applyFill="1" applyBorder="1" applyAlignment="1">
      <alignment horizontal="center" vertical="center" wrapText="1"/>
    </xf>
    <xf numFmtId="167" fontId="5" fillId="9" borderId="15" xfId="2" applyNumberFormat="1" applyFont="1" applyFill="1" applyBorder="1" applyAlignment="1" applyProtection="1">
      <alignment horizontal="center" vertical="center" wrapText="1"/>
    </xf>
    <xf numFmtId="167" fontId="5" fillId="10" borderId="15" xfId="0" applyNumberFormat="1" applyFont="1" applyFill="1" applyBorder="1" applyAlignment="1">
      <alignment horizontal="center" vertical="center" wrapText="1"/>
    </xf>
    <xf numFmtId="168" fontId="5" fillId="8" borderId="15" xfId="0" applyNumberFormat="1" applyFont="1" applyFill="1" applyBorder="1" applyAlignment="1">
      <alignment horizontal="center" vertical="center" wrapText="1"/>
    </xf>
    <xf numFmtId="168" fontId="5" fillId="9" borderId="15" xfId="0" applyNumberFormat="1" applyFont="1" applyFill="1" applyBorder="1" applyAlignment="1">
      <alignment horizontal="center" vertical="center" wrapText="1"/>
    </xf>
    <xf numFmtId="168" fontId="5" fillId="10" borderId="16" xfId="0" applyNumberFormat="1" applyFont="1" applyFill="1" applyBorder="1" applyAlignment="1">
      <alignment horizontal="center" vertical="center" wrapText="1"/>
    </xf>
    <xf numFmtId="0" fontId="55" fillId="0" borderId="17" xfId="0" applyFont="1" applyBorder="1" applyAlignment="1">
      <alignment horizontal="right" vertical="center" wrapText="1"/>
    </xf>
    <xf numFmtId="167" fontId="5" fillId="8" borderId="18" xfId="0" applyNumberFormat="1" applyFont="1" applyFill="1" applyBorder="1" applyAlignment="1">
      <alignment horizontal="center" vertical="center" wrapText="1"/>
    </xf>
    <xf numFmtId="167" fontId="5" fillId="9" borderId="18" xfId="2" applyNumberFormat="1" applyFont="1" applyFill="1" applyBorder="1" applyAlignment="1" applyProtection="1">
      <alignment horizontal="center" vertical="center" wrapText="1"/>
    </xf>
    <xf numFmtId="167" fontId="5" fillId="10" borderId="18" xfId="0" applyNumberFormat="1" applyFont="1" applyFill="1" applyBorder="1" applyAlignment="1">
      <alignment horizontal="center" vertical="center" wrapText="1"/>
    </xf>
    <xf numFmtId="168" fontId="5" fillId="8" borderId="18" xfId="0" applyNumberFormat="1" applyFont="1" applyFill="1" applyBorder="1" applyAlignment="1">
      <alignment horizontal="center" vertical="center" wrapText="1"/>
    </xf>
    <xf numFmtId="168" fontId="5" fillId="9" borderId="18" xfId="0" applyNumberFormat="1" applyFont="1" applyFill="1" applyBorder="1" applyAlignment="1">
      <alignment horizontal="center" vertical="center" wrapText="1"/>
    </xf>
    <xf numFmtId="168" fontId="5" fillId="10" borderId="19" xfId="0" applyNumberFormat="1" applyFont="1" applyFill="1" applyBorder="1" applyAlignment="1">
      <alignment horizontal="center" vertical="center" wrapText="1"/>
    </xf>
    <xf numFmtId="10" fontId="54" fillId="0" borderId="0" xfId="0" applyNumberFormat="1" applyFont="1" applyAlignment="1">
      <alignment horizontal="center" vertical="center" wrapText="1"/>
    </xf>
    <xf numFmtId="0" fontId="5" fillId="0" borderId="11" xfId="0" applyFont="1" applyBorder="1" applyAlignment="1">
      <alignment horizontal="left" vertical="center" wrapText="1"/>
    </xf>
    <xf numFmtId="168" fontId="54" fillId="0" borderId="0" xfId="0" applyNumberFormat="1" applyFont="1" applyAlignment="1">
      <alignment vertical="center" wrapText="1"/>
    </xf>
    <xf numFmtId="0" fontId="5" fillId="0" borderId="17" xfId="0" applyFont="1" applyBorder="1" applyAlignment="1">
      <alignment horizontal="left" vertical="center" wrapText="1"/>
    </xf>
    <xf numFmtId="168" fontId="5" fillId="8" borderId="79" xfId="0" applyNumberFormat="1" applyFont="1" applyFill="1" applyBorder="1" applyAlignment="1">
      <alignment horizontal="center" vertical="center" wrapText="1"/>
    </xf>
    <xf numFmtId="168" fontId="5" fillId="9" borderId="79" xfId="0" applyNumberFormat="1" applyFont="1" applyFill="1" applyBorder="1" applyAlignment="1">
      <alignment horizontal="center" vertical="center" wrapText="1"/>
    </xf>
    <xf numFmtId="166" fontId="5" fillId="10" borderId="80" xfId="0" applyNumberFormat="1" applyFont="1" applyFill="1" applyBorder="1" applyAlignment="1">
      <alignment horizontal="center" vertical="center" wrapText="1"/>
    </xf>
    <xf numFmtId="0" fontId="11" fillId="0" borderId="0" xfId="0" applyFont="1" applyAlignment="1">
      <alignment vertical="center" wrapText="1"/>
    </xf>
    <xf numFmtId="9" fontId="11" fillId="0" borderId="0" xfId="2" applyFont="1" applyBorder="1" applyAlignment="1" applyProtection="1">
      <alignment horizontal="center" vertical="center" wrapText="1"/>
    </xf>
    <xf numFmtId="0" fontId="11" fillId="0" borderId="0" xfId="0" applyFont="1" applyAlignment="1">
      <alignment horizontal="center" vertical="center" wrapText="1"/>
    </xf>
    <xf numFmtId="0" fontId="0" fillId="0" borderId="0" xfId="0" applyAlignment="1">
      <alignment vertical="center"/>
    </xf>
    <xf numFmtId="9" fontId="0" fillId="0" borderId="0" xfId="2" applyFont="1" applyAlignment="1" applyProtection="1">
      <alignment vertical="center" wrapText="1"/>
    </xf>
    <xf numFmtId="167" fontId="0" fillId="0" borderId="0" xfId="0" applyNumberFormat="1" applyAlignment="1">
      <alignment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9" fontId="1" fillId="11" borderId="76" xfId="2" applyFont="1" applyFill="1" applyBorder="1" applyAlignment="1" applyProtection="1">
      <alignment horizontal="center" vertical="center" wrapText="1"/>
    </xf>
    <xf numFmtId="0" fontId="0" fillId="12" borderId="76" xfId="0" applyFill="1" applyBorder="1" applyAlignment="1">
      <alignment horizontal="center" vertical="center" wrapText="1"/>
    </xf>
    <xf numFmtId="0" fontId="0" fillId="13" borderId="76" xfId="0" applyFill="1" applyBorder="1" applyAlignment="1">
      <alignment horizontal="center" vertical="center" wrapText="1"/>
    </xf>
    <xf numFmtId="0" fontId="0" fillId="13" borderId="77" xfId="0" applyFill="1" applyBorder="1" applyAlignment="1">
      <alignment horizontal="center" vertical="center" wrapText="1"/>
    </xf>
    <xf numFmtId="0" fontId="12" fillId="0" borderId="11" xfId="0" applyFont="1" applyBorder="1" applyAlignment="1">
      <alignment horizontal="right" vertical="center" wrapText="1"/>
    </xf>
    <xf numFmtId="9" fontId="5" fillId="11" borderId="12" xfId="2" applyFont="1" applyFill="1" applyBorder="1" applyAlignment="1" applyProtection="1">
      <alignment horizontal="center" vertical="center" wrapText="1"/>
    </xf>
    <xf numFmtId="9" fontId="5" fillId="12" borderId="12" xfId="2" applyFont="1" applyFill="1" applyBorder="1" applyAlignment="1" applyProtection="1">
      <alignment horizontal="center" vertical="center" wrapText="1"/>
    </xf>
    <xf numFmtId="9" fontId="5" fillId="13" borderId="12" xfId="2" applyFont="1" applyFill="1" applyBorder="1" applyAlignment="1" applyProtection="1">
      <alignment horizontal="center" vertical="center" wrapText="1"/>
    </xf>
    <xf numFmtId="168" fontId="5" fillId="11" borderId="12" xfId="0" applyNumberFormat="1" applyFont="1" applyFill="1" applyBorder="1" applyAlignment="1">
      <alignment horizontal="center" vertical="center" wrapText="1"/>
    </xf>
    <xf numFmtId="168" fontId="5" fillId="12" borderId="12" xfId="0" applyNumberFormat="1" applyFont="1" applyFill="1" applyBorder="1" applyAlignment="1">
      <alignment horizontal="center" vertical="center" wrapText="1"/>
    </xf>
    <xf numFmtId="168" fontId="5" fillId="13" borderId="13" xfId="0" applyNumberFormat="1" applyFont="1" applyFill="1" applyBorder="1" applyAlignment="1">
      <alignment horizontal="center" vertical="center" wrapText="1"/>
    </xf>
    <xf numFmtId="0" fontId="12" fillId="0" borderId="14" xfId="0" applyFont="1" applyBorder="1" applyAlignment="1">
      <alignment horizontal="right" vertical="center" wrapText="1"/>
    </xf>
    <xf numFmtId="9" fontId="5" fillId="11" borderId="15" xfId="2" applyFont="1" applyFill="1" applyBorder="1" applyAlignment="1" applyProtection="1">
      <alignment horizontal="center" vertical="center" wrapText="1"/>
    </xf>
    <xf numFmtId="9" fontId="5" fillId="12" borderId="15" xfId="2" applyFont="1" applyFill="1" applyBorder="1" applyAlignment="1" applyProtection="1">
      <alignment horizontal="center" vertical="center" wrapText="1"/>
    </xf>
    <xf numFmtId="9" fontId="5" fillId="13" borderId="15" xfId="2" applyFont="1" applyFill="1" applyBorder="1" applyAlignment="1" applyProtection="1">
      <alignment horizontal="center" vertical="center" wrapText="1"/>
    </xf>
    <xf numFmtId="168" fontId="5" fillId="11" borderId="15" xfId="0" applyNumberFormat="1" applyFont="1" applyFill="1" applyBorder="1" applyAlignment="1">
      <alignment horizontal="center" vertical="center" wrapText="1"/>
    </xf>
    <xf numFmtId="168" fontId="5" fillId="12" borderId="15" xfId="0" applyNumberFormat="1" applyFont="1" applyFill="1" applyBorder="1" applyAlignment="1">
      <alignment horizontal="center" vertical="center" wrapText="1"/>
    </xf>
    <xf numFmtId="168" fontId="5" fillId="13" borderId="16" xfId="0" applyNumberFormat="1" applyFont="1" applyFill="1" applyBorder="1" applyAlignment="1">
      <alignment horizontal="center" vertical="center" wrapText="1"/>
    </xf>
    <xf numFmtId="0" fontId="12" fillId="0" borderId="17" xfId="0" applyFont="1" applyBorder="1" applyAlignment="1">
      <alignment horizontal="right" vertical="center" wrapText="1"/>
    </xf>
    <xf numFmtId="9" fontId="5" fillId="11" borderId="18" xfId="2" applyFont="1" applyFill="1" applyBorder="1" applyAlignment="1" applyProtection="1">
      <alignment horizontal="center" vertical="center" wrapText="1"/>
    </xf>
    <xf numFmtId="9" fontId="5" fillId="12" borderId="18" xfId="2" applyFont="1" applyFill="1" applyBorder="1" applyAlignment="1" applyProtection="1">
      <alignment horizontal="center" vertical="center" wrapText="1"/>
    </xf>
    <xf numFmtId="9" fontId="5" fillId="13" borderId="18" xfId="2" applyFont="1" applyFill="1" applyBorder="1" applyAlignment="1" applyProtection="1">
      <alignment horizontal="center" vertical="center" wrapText="1"/>
    </xf>
    <xf numFmtId="168" fontId="5" fillId="11" borderId="18" xfId="0" applyNumberFormat="1" applyFont="1" applyFill="1" applyBorder="1" applyAlignment="1">
      <alignment horizontal="center" vertical="center" wrapText="1"/>
    </xf>
    <xf numFmtId="168" fontId="5" fillId="12" borderId="18" xfId="0" applyNumberFormat="1" applyFont="1" applyFill="1" applyBorder="1" applyAlignment="1">
      <alignment horizontal="center" vertical="center" wrapText="1"/>
    </xf>
    <xf numFmtId="168" fontId="5" fillId="13" borderId="19" xfId="0" applyNumberFormat="1" applyFont="1" applyFill="1" applyBorder="1" applyAlignment="1">
      <alignment horizontal="center" vertical="center" wrapText="1"/>
    </xf>
    <xf numFmtId="0" fontId="12" fillId="0" borderId="11" xfId="0" applyFont="1" applyBorder="1" applyAlignment="1">
      <alignment horizontal="left" vertical="center" wrapText="1"/>
    </xf>
    <xf numFmtId="0" fontId="12" fillId="0" borderId="17" xfId="0" applyFont="1" applyBorder="1" applyAlignment="1">
      <alignment horizontal="left" vertical="center" wrapText="1"/>
    </xf>
    <xf numFmtId="0" fontId="11" fillId="14" borderId="0" xfId="0" applyFont="1" applyFill="1" applyAlignment="1">
      <alignment horizontal="center" vertical="center" wrapText="1"/>
    </xf>
    <xf numFmtId="9" fontId="0" fillId="0" borderId="0" xfId="2" applyFont="1" applyBorder="1" applyAlignment="1" applyProtection="1">
      <alignment horizontal="center" vertical="center" wrapText="1"/>
    </xf>
    <xf numFmtId="0" fontId="0" fillId="15" borderId="0" xfId="0" applyFill="1" applyAlignment="1">
      <alignment horizontal="center" vertical="center" wrapText="1"/>
    </xf>
    <xf numFmtId="9" fontId="0" fillId="16" borderId="0" xfId="2" applyFont="1" applyFill="1" applyBorder="1" applyAlignment="1" applyProtection="1">
      <alignment horizontal="center" vertical="center" wrapText="1"/>
    </xf>
    <xf numFmtId="0" fontId="0" fillId="7" borderId="0" xfId="0" applyFill="1" applyAlignment="1">
      <alignment horizontal="center" vertical="center" wrapText="1"/>
    </xf>
    <xf numFmtId="9" fontId="0" fillId="7" borderId="0" xfId="2" applyFont="1" applyFill="1" applyBorder="1" applyAlignment="1" applyProtection="1">
      <alignment horizontal="center" vertical="center" wrapText="1"/>
    </xf>
    <xf numFmtId="0" fontId="0" fillId="14" borderId="0" xfId="0" applyFill="1" applyAlignment="1">
      <alignment horizontal="center" vertical="center" wrapText="1"/>
    </xf>
    <xf numFmtId="9" fontId="0" fillId="14" borderId="0" xfId="2" applyFont="1" applyFill="1" applyBorder="1" applyAlignment="1" applyProtection="1">
      <alignment horizontal="center" vertical="center" wrapText="1"/>
    </xf>
    <xf numFmtId="0" fontId="0" fillId="0" borderId="42" xfId="0" applyBorder="1" applyAlignment="1">
      <alignment horizontal="right" vertical="center" wrapText="1"/>
    </xf>
    <xf numFmtId="168" fontId="0" fillId="0" borderId="22" xfId="0" applyNumberFormat="1" applyBorder="1" applyAlignment="1">
      <alignment horizontal="center" vertical="center" wrapText="1"/>
    </xf>
    <xf numFmtId="167" fontId="1" fillId="0" borderId="48" xfId="2" applyNumberFormat="1" applyFont="1" applyFill="1" applyBorder="1" applyAlignment="1" applyProtection="1">
      <alignment horizontal="center" vertical="center" wrapText="1"/>
    </xf>
    <xf numFmtId="9" fontId="5" fillId="0" borderId="2" xfId="2" applyFont="1" applyBorder="1" applyAlignment="1" applyProtection="1">
      <alignment horizontal="center" vertical="center" wrapText="1"/>
    </xf>
    <xf numFmtId="0" fontId="0" fillId="0" borderId="14" xfId="0" applyBorder="1" applyAlignment="1">
      <alignment horizontal="right" vertical="center" wrapText="1"/>
    </xf>
    <xf numFmtId="168" fontId="0" fillId="0" borderId="15" xfId="0" applyNumberFormat="1" applyBorder="1" applyAlignment="1">
      <alignment horizontal="center" vertical="center" wrapText="1"/>
    </xf>
    <xf numFmtId="167" fontId="1" fillId="0" borderId="44" xfId="2" applyNumberFormat="1" applyFont="1" applyFill="1" applyBorder="1" applyAlignment="1" applyProtection="1">
      <alignment horizontal="center" vertical="center" wrapText="1"/>
    </xf>
    <xf numFmtId="167" fontId="5" fillId="0" borderId="2" xfId="2" applyNumberFormat="1" applyFont="1" applyFill="1" applyBorder="1" applyAlignment="1" applyProtection="1">
      <alignment horizontal="center" vertical="center" wrapText="1"/>
    </xf>
    <xf numFmtId="0" fontId="0" fillId="0" borderId="17" xfId="0" applyBorder="1" applyAlignment="1">
      <alignment horizontal="right" vertical="center" wrapText="1"/>
    </xf>
    <xf numFmtId="168" fontId="0" fillId="0" borderId="18" xfId="0" applyNumberFormat="1" applyBorder="1" applyAlignment="1">
      <alignment horizontal="center" vertical="center" wrapText="1"/>
    </xf>
    <xf numFmtId="167" fontId="1" fillId="0" borderId="46" xfId="2" applyNumberFormat="1" applyFont="1" applyFill="1" applyBorder="1" applyAlignment="1" applyProtection="1">
      <alignment horizontal="center" vertical="center" wrapText="1"/>
    </xf>
    <xf numFmtId="0" fontId="0" fillId="0" borderId="11" xfId="0" applyBorder="1" applyAlignment="1">
      <alignment horizontal="right" vertical="center" wrapText="1"/>
    </xf>
    <xf numFmtId="168" fontId="0" fillId="0" borderId="12" xfId="0" applyNumberFormat="1" applyBorder="1" applyAlignment="1">
      <alignment horizontal="center" vertical="center" wrapText="1"/>
    </xf>
    <xf numFmtId="167" fontId="1" fillId="0" borderId="84" xfId="2" applyNumberFormat="1" applyFont="1" applyFill="1" applyBorder="1" applyAlignment="1" applyProtection="1">
      <alignment horizontal="center" vertical="center" wrapText="1"/>
    </xf>
    <xf numFmtId="0" fontId="0" fillId="0" borderId="7" xfId="0" applyBorder="1" applyAlignment="1">
      <alignment vertical="center" wrapText="1"/>
    </xf>
    <xf numFmtId="9" fontId="0" fillId="0" borderId="8" xfId="2" applyFont="1" applyBorder="1" applyAlignment="1" applyProtection="1">
      <alignment horizontal="center" vertical="center" wrapText="1"/>
    </xf>
    <xf numFmtId="168" fontId="5" fillId="0" borderId="8" xfId="0" applyNumberFormat="1" applyFont="1" applyBorder="1" applyAlignment="1">
      <alignment horizontal="center" vertical="center" wrapText="1"/>
    </xf>
    <xf numFmtId="167" fontId="5" fillId="0" borderId="8" xfId="0" applyNumberFormat="1" applyFont="1" applyBorder="1" applyAlignment="1">
      <alignment horizontal="center" vertical="center" wrapText="1"/>
    </xf>
    <xf numFmtId="167" fontId="5" fillId="0" borderId="9" xfId="0" applyNumberFormat="1" applyFont="1" applyBorder="1" applyAlignment="1">
      <alignment horizontal="center" vertical="center" wrapText="1"/>
    </xf>
    <xf numFmtId="0" fontId="58" fillId="0" borderId="0" xfId="0" applyFont="1" applyProtection="1">
      <protection locked="0"/>
    </xf>
    <xf numFmtId="0" fontId="59" fillId="0" borderId="0" xfId="0" applyFont="1" applyProtection="1">
      <protection locked="0"/>
    </xf>
    <xf numFmtId="0" fontId="60" fillId="0" borderId="0" xfId="0" applyFont="1" applyAlignment="1" applyProtection="1">
      <alignment horizontal="center"/>
      <protection locked="0"/>
    </xf>
    <xf numFmtId="0" fontId="61" fillId="0" borderId="0" xfId="0" applyFont="1" applyAlignment="1" applyProtection="1">
      <alignment horizontal="center"/>
      <protection locked="0"/>
    </xf>
    <xf numFmtId="0" fontId="58" fillId="0" borderId="0" xfId="0" applyFont="1" applyAlignment="1" applyProtection="1">
      <alignment horizontal="center"/>
      <protection locked="0"/>
    </xf>
    <xf numFmtId="2" fontId="62" fillId="0" borderId="0" xfId="0" applyNumberFormat="1" applyFont="1" applyAlignment="1" applyProtection="1">
      <alignment horizontal="center"/>
      <protection locked="0"/>
    </xf>
    <xf numFmtId="0" fontId="0" fillId="0" borderId="0" xfId="0" applyProtection="1">
      <protection locked="0"/>
    </xf>
    <xf numFmtId="0" fontId="63" fillId="0" borderId="5" xfId="0" applyFont="1" applyBorder="1" applyAlignment="1" applyProtection="1">
      <alignment horizontal="center" vertical="center"/>
      <protection locked="0"/>
    </xf>
    <xf numFmtId="2" fontId="66" fillId="0" borderId="15" xfId="0" applyNumberFormat="1" applyFont="1" applyBorder="1" applyAlignment="1">
      <alignment horizontal="left" vertical="center"/>
    </xf>
    <xf numFmtId="0" fontId="0" fillId="0" borderId="0" xfId="0" applyAlignment="1" applyProtection="1">
      <alignment vertical="center"/>
      <protection locked="0"/>
    </xf>
    <xf numFmtId="49" fontId="66" fillId="0" borderId="15" xfId="0" applyNumberFormat="1" applyFont="1" applyBorder="1" applyAlignment="1">
      <alignment horizontal="left" vertical="center"/>
    </xf>
    <xf numFmtId="2" fontId="67" fillId="0" borderId="15" xfId="0" applyNumberFormat="1" applyFont="1" applyBorder="1" applyAlignment="1" applyProtection="1">
      <alignment horizontal="center" vertical="center"/>
      <protection locked="0"/>
    </xf>
    <xf numFmtId="49" fontId="67" fillId="0" borderId="15" xfId="0" applyNumberFormat="1" applyFont="1" applyBorder="1" applyAlignment="1" applyProtection="1">
      <alignment horizontal="center" vertical="center"/>
      <protection locked="0"/>
    </xf>
    <xf numFmtId="0" fontId="0" fillId="0" borderId="85" xfId="0" applyBorder="1" applyAlignment="1" applyProtection="1">
      <alignment vertical="center"/>
      <protection locked="0"/>
    </xf>
    <xf numFmtId="0" fontId="0" fillId="0" borderId="6" xfId="0" applyBorder="1" applyAlignment="1" applyProtection="1">
      <alignment vertical="center"/>
      <protection locked="0"/>
    </xf>
    <xf numFmtId="0" fontId="0" fillId="0" borderId="5" xfId="0" applyBorder="1" applyAlignment="1" applyProtection="1">
      <alignment vertical="center"/>
      <protection locked="0"/>
    </xf>
    <xf numFmtId="0" fontId="71" fillId="0" borderId="0" xfId="0" applyFont="1" applyAlignment="1" applyProtection="1">
      <alignment horizontal="left" vertical="center" indent="1"/>
      <protection locked="0"/>
    </xf>
    <xf numFmtId="2" fontId="0" fillId="0" borderId="0" xfId="0" applyNumberFormat="1" applyAlignment="1" applyProtection="1">
      <alignment horizontal="left"/>
      <protection locked="0"/>
    </xf>
    <xf numFmtId="2" fontId="72" fillId="0" borderId="0" xfId="0" applyNumberFormat="1" applyFont="1" applyAlignment="1" applyProtection="1">
      <alignment horizontal="center"/>
      <protection locked="0"/>
    </xf>
    <xf numFmtId="0" fontId="73" fillId="0" borderId="0" xfId="0" applyFont="1" applyAlignment="1" applyProtection="1">
      <alignment vertical="center"/>
      <protection locked="0"/>
    </xf>
    <xf numFmtId="0" fontId="71" fillId="0" borderId="0" xfId="0" applyFont="1" applyAlignment="1" applyProtection="1">
      <alignment vertical="center"/>
      <protection locked="0"/>
    </xf>
    <xf numFmtId="2" fontId="67" fillId="19" borderId="15" xfId="0" applyNumberFormat="1" applyFont="1" applyFill="1" applyBorder="1" applyAlignment="1" applyProtection="1">
      <alignment horizontal="center" vertical="center"/>
      <protection locked="0"/>
    </xf>
    <xf numFmtId="49" fontId="67" fillId="19" borderId="15" xfId="0" applyNumberFormat="1" applyFont="1" applyFill="1" applyBorder="1" applyAlignment="1" applyProtection="1">
      <alignment horizontal="center" vertical="center"/>
      <protection locked="0"/>
    </xf>
    <xf numFmtId="2" fontId="75" fillId="20" borderId="15" xfId="0" applyNumberFormat="1" applyFont="1" applyFill="1" applyBorder="1" applyAlignment="1" applyProtection="1">
      <alignment horizontal="center" vertical="center"/>
      <protection locked="0"/>
    </xf>
    <xf numFmtId="49" fontId="75" fillId="20" borderId="15" xfId="0" applyNumberFormat="1" applyFont="1" applyFill="1" applyBorder="1" applyAlignment="1" applyProtection="1">
      <alignment horizontal="center" vertical="center"/>
      <protection locked="0"/>
    </xf>
    <xf numFmtId="2" fontId="67" fillId="21" borderId="15" xfId="0" applyNumberFormat="1" applyFont="1" applyFill="1" applyBorder="1" applyAlignment="1" applyProtection="1">
      <alignment horizontal="center" vertical="center"/>
      <protection locked="0"/>
    </xf>
    <xf numFmtId="49" fontId="67" fillId="21" borderId="15" xfId="0" applyNumberFormat="1" applyFont="1" applyFill="1" applyBorder="1" applyAlignment="1" applyProtection="1">
      <alignment horizontal="center" vertical="center"/>
      <protection locked="0"/>
    </xf>
    <xf numFmtId="2" fontId="67" fillId="22" borderId="15" xfId="0" applyNumberFormat="1" applyFont="1" applyFill="1" applyBorder="1" applyAlignment="1" applyProtection="1">
      <alignment horizontal="center" vertical="center"/>
      <protection locked="0"/>
    </xf>
    <xf numFmtId="49" fontId="67" fillId="22" borderId="15" xfId="0" applyNumberFormat="1" applyFont="1" applyFill="1" applyBorder="1" applyAlignment="1" applyProtection="1">
      <alignment horizontal="center" vertical="center"/>
      <protection locked="0"/>
    </xf>
    <xf numFmtId="0" fontId="63" fillId="0" borderId="15" xfId="0" applyFont="1" applyBorder="1" applyAlignment="1" applyProtection="1">
      <alignment horizontal="center" vertical="center"/>
      <protection locked="0"/>
    </xf>
    <xf numFmtId="2" fontId="64" fillId="0" borderId="15" xfId="0" applyNumberFormat="1" applyFont="1" applyBorder="1" applyAlignment="1">
      <alignment horizontal="center" vertical="center"/>
    </xf>
    <xf numFmtId="0" fontId="65" fillId="19" borderId="15" xfId="0" applyFont="1" applyFill="1" applyBorder="1" applyAlignment="1" applyProtection="1">
      <alignment horizontal="left" vertical="center"/>
      <protection locked="0"/>
    </xf>
    <xf numFmtId="0" fontId="15" fillId="19" borderId="15" xfId="0" applyFont="1" applyFill="1" applyBorder="1" applyAlignment="1" applyProtection="1">
      <alignment horizontal="left" vertical="center" indent="2"/>
      <protection locked="0"/>
    </xf>
    <xf numFmtId="0" fontId="65" fillId="0" borderId="15" xfId="0" applyFont="1" applyBorder="1" applyAlignment="1" applyProtection="1">
      <alignment horizontal="left" vertical="center"/>
      <protection locked="0"/>
    </xf>
    <xf numFmtId="0" fontId="25" fillId="20" borderId="15" xfId="0" applyFont="1" applyFill="1" applyBorder="1" applyAlignment="1" applyProtection="1">
      <alignment horizontal="left" vertical="center" indent="1"/>
      <protection locked="0"/>
    </xf>
    <xf numFmtId="0" fontId="15" fillId="20" borderId="15" xfId="0" applyFont="1" applyFill="1" applyBorder="1" applyAlignment="1" applyProtection="1">
      <alignment horizontal="left" vertical="center" indent="3"/>
      <protection locked="0"/>
    </xf>
    <xf numFmtId="0" fontId="15" fillId="20" borderId="15" xfId="0" applyFont="1" applyFill="1" applyBorder="1" applyAlignment="1" applyProtection="1">
      <alignment horizontal="left" vertical="center" indent="2"/>
      <protection locked="0"/>
    </xf>
    <xf numFmtId="0" fontId="25" fillId="21" borderId="15" xfId="0" applyFont="1" applyFill="1" applyBorder="1" applyAlignment="1" applyProtection="1">
      <alignment horizontal="left" vertical="center" indent="1"/>
      <protection locked="0"/>
    </xf>
    <xf numFmtId="0" fontId="15" fillId="21" borderId="15" xfId="0" applyFont="1" applyFill="1" applyBorder="1" applyAlignment="1" applyProtection="1">
      <alignment horizontal="left" vertical="center" indent="3"/>
      <protection locked="0"/>
    </xf>
    <xf numFmtId="0" fontId="15" fillId="21" borderId="15" xfId="0" applyFont="1" applyFill="1" applyBorder="1" applyAlignment="1" applyProtection="1">
      <alignment horizontal="left" vertical="center" indent="2"/>
      <protection locked="0"/>
    </xf>
    <xf numFmtId="0" fontId="25" fillId="22" borderId="15" xfId="0" applyFont="1" applyFill="1" applyBorder="1" applyAlignment="1" applyProtection="1">
      <alignment horizontal="left" vertical="center" indent="1"/>
      <protection locked="0"/>
    </xf>
    <xf numFmtId="0" fontId="15" fillId="22" borderId="15" xfId="0" applyFont="1" applyFill="1" applyBorder="1" applyAlignment="1" applyProtection="1">
      <alignment horizontal="left" vertical="center" indent="3"/>
      <protection locked="0"/>
    </xf>
    <xf numFmtId="0" fontId="15" fillId="22" borderId="15" xfId="0" applyFont="1" applyFill="1" applyBorder="1" applyAlignment="1" applyProtection="1">
      <alignment horizontal="left" vertical="center" indent="1"/>
      <protection locked="0"/>
    </xf>
    <xf numFmtId="2" fontId="76" fillId="0" borderId="15" xfId="0" applyNumberFormat="1" applyFont="1" applyBorder="1" applyAlignment="1" applyProtection="1">
      <alignment horizontal="center" vertical="center"/>
      <protection locked="0"/>
    </xf>
    <xf numFmtId="0" fontId="11" fillId="2" borderId="0" xfId="0" applyFont="1" applyFill="1" applyAlignment="1">
      <alignment horizontal="left" vertical="center" wrapText="1" indent="1"/>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49" fontId="7" fillId="0" borderId="2" xfId="0" applyNumberFormat="1" applyFont="1" applyBorder="1" applyAlignment="1" applyProtection="1">
      <alignment horizontal="center" vertical="center" wrapText="1"/>
      <protection locked="0"/>
    </xf>
    <xf numFmtId="0" fontId="10" fillId="2" borderId="0" xfId="0" applyFont="1" applyFill="1" applyAlignment="1">
      <alignment horizontal="center" vertical="center" wrapText="1"/>
    </xf>
    <xf numFmtId="0" fontId="10" fillId="2" borderId="3" xfId="0" applyFont="1" applyFill="1" applyBorder="1" applyAlignment="1">
      <alignment horizontal="center" vertical="center" wrapText="1"/>
    </xf>
    <xf numFmtId="0" fontId="3" fillId="3" borderId="2" xfId="0" applyFont="1" applyFill="1" applyBorder="1" applyAlignment="1">
      <alignment horizontal="center" vertical="center" textRotation="90" wrapText="1"/>
    </xf>
    <xf numFmtId="0" fontId="3" fillId="3" borderId="4" xfId="0" applyFont="1" applyFill="1" applyBorder="1" applyAlignment="1">
      <alignment horizontal="center" vertical="center" textRotation="90" wrapText="1"/>
    </xf>
    <xf numFmtId="0" fontId="12" fillId="2" borderId="0" xfId="0" applyFont="1" applyFill="1" applyAlignment="1">
      <alignment horizontal="left" vertical="center" wrapText="1" indent="1"/>
    </xf>
    <xf numFmtId="0" fontId="12" fillId="2" borderId="3" xfId="0" applyFont="1" applyFill="1" applyBorder="1" applyAlignment="1">
      <alignment horizontal="left" vertical="center" wrapText="1" indent="1"/>
    </xf>
    <xf numFmtId="0" fontId="11" fillId="2" borderId="3" xfId="0" applyFont="1" applyFill="1" applyBorder="1" applyAlignment="1">
      <alignment horizontal="left" vertical="center" wrapText="1" indent="1"/>
    </xf>
    <xf numFmtId="0" fontId="14" fillId="2" borderId="0" xfId="0" applyFont="1" applyFill="1" applyAlignment="1">
      <alignment horizontal="left" vertical="center" wrapText="1" indent="1"/>
    </xf>
    <xf numFmtId="0" fontId="14" fillId="2" borderId="3" xfId="0" applyFont="1" applyFill="1" applyBorder="1" applyAlignment="1">
      <alignment horizontal="left" vertical="center" wrapText="1" indent="1"/>
    </xf>
    <xf numFmtId="0" fontId="16" fillId="3" borderId="0" xfId="0" applyFont="1" applyFill="1" applyAlignment="1">
      <alignment horizontal="center" vertical="center" wrapText="1"/>
    </xf>
    <xf numFmtId="0" fontId="16" fillId="3" borderId="3" xfId="0" applyFont="1" applyFill="1" applyBorder="1" applyAlignment="1">
      <alignment horizontal="center" vertical="center" wrapText="1"/>
    </xf>
    <xf numFmtId="0" fontId="23" fillId="2" borderId="17" xfId="0" applyFont="1" applyFill="1" applyBorder="1" applyAlignment="1">
      <alignment horizontal="left" vertical="center" wrapText="1" indent="1"/>
    </xf>
    <xf numFmtId="0" fontId="23" fillId="2" borderId="18" xfId="0" applyFont="1" applyFill="1" applyBorder="1" applyAlignment="1">
      <alignment horizontal="left" vertical="center" wrapText="1" indent="1"/>
    </xf>
    <xf numFmtId="0" fontId="9" fillId="0" borderId="6" xfId="0" applyFont="1" applyBorder="1" applyAlignment="1">
      <alignment horizontal="center" vertical="center" wrapText="1"/>
    </xf>
    <xf numFmtId="0" fontId="18" fillId="2" borderId="7"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3" fillId="2" borderId="11" xfId="0" applyFont="1" applyFill="1" applyBorder="1" applyAlignment="1">
      <alignment horizontal="left" vertical="center" wrapText="1" indent="1"/>
    </xf>
    <xf numFmtId="0" fontId="23" fillId="2" borderId="12" xfId="0" applyFont="1" applyFill="1" applyBorder="1" applyAlignment="1">
      <alignment horizontal="left" vertical="center" wrapText="1" indent="1"/>
    </xf>
    <xf numFmtId="0" fontId="23" fillId="2" borderId="14" xfId="0" applyFont="1" applyFill="1" applyBorder="1" applyAlignment="1">
      <alignment horizontal="left" vertical="center" wrapText="1" indent="1"/>
    </xf>
    <xf numFmtId="0" fontId="23" fillId="2" borderId="15" xfId="0" applyFont="1" applyFill="1" applyBorder="1" applyAlignment="1">
      <alignment horizontal="left" vertical="center" wrapText="1" indent="1"/>
    </xf>
    <xf numFmtId="0" fontId="22" fillId="6" borderId="7" xfId="0" applyFont="1" applyFill="1" applyBorder="1" applyAlignment="1">
      <alignment horizontal="center" vertical="center" wrapText="1"/>
    </xf>
    <xf numFmtId="0" fontId="25" fillId="6" borderId="8" xfId="0" applyFont="1" applyFill="1" applyBorder="1" applyAlignment="1">
      <alignment horizontal="center" vertical="center" wrapText="1"/>
    </xf>
    <xf numFmtId="0" fontId="31" fillId="2" borderId="11" xfId="0" applyFont="1" applyFill="1" applyBorder="1" applyAlignment="1">
      <alignment horizontal="left" vertical="center" wrapText="1" indent="1"/>
    </xf>
    <xf numFmtId="0" fontId="31" fillId="2" borderId="12" xfId="0" applyFont="1" applyFill="1" applyBorder="1" applyAlignment="1">
      <alignment horizontal="left" vertical="center" wrapText="1" indent="1"/>
    </xf>
    <xf numFmtId="0" fontId="34" fillId="2" borderId="0" xfId="0" applyFont="1" applyFill="1" applyAlignment="1">
      <alignment horizontal="left" vertical="center" wrapText="1"/>
    </xf>
    <xf numFmtId="0" fontId="0" fillId="2" borderId="0" xfId="0" applyFill="1" applyAlignment="1">
      <alignment horizontal="left" vertical="center" wrapText="1"/>
    </xf>
    <xf numFmtId="0" fontId="13" fillId="0" borderId="0" xfId="0" applyFont="1" applyAlignment="1">
      <alignment horizontal="center" vertical="center" wrapText="1"/>
    </xf>
    <xf numFmtId="0" fontId="29" fillId="4" borderId="21" xfId="0" applyFont="1" applyFill="1" applyBorder="1" applyAlignment="1">
      <alignment horizontal="center" vertical="center" wrapText="1"/>
    </xf>
    <xf numFmtId="0" fontId="29" fillId="4" borderId="0" xfId="0" applyFont="1" applyFill="1" applyAlignment="1">
      <alignment horizontal="center" vertical="center" wrapText="1"/>
    </xf>
    <xf numFmtId="0" fontId="29" fillId="4" borderId="1" xfId="0" applyFont="1" applyFill="1" applyBorder="1" applyAlignment="1">
      <alignment horizontal="center" vertical="center" wrapText="1"/>
    </xf>
    <xf numFmtId="0" fontId="33" fillId="2" borderId="0" xfId="0" applyFont="1" applyFill="1" applyAlignment="1">
      <alignment horizontal="center" vertical="center" wrapText="1"/>
    </xf>
    <xf numFmtId="0" fontId="74" fillId="2" borderId="0" xfId="3" applyFont="1" applyFill="1" applyAlignment="1">
      <alignment horizontal="center" vertical="center" wrapText="1"/>
    </xf>
    <xf numFmtId="2" fontId="62" fillId="0" borderId="0" xfId="0" applyNumberFormat="1" applyFont="1" applyAlignment="1" applyProtection="1">
      <alignment horizontal="center"/>
      <protection locked="0"/>
    </xf>
    <xf numFmtId="0" fontId="68" fillId="6" borderId="6" xfId="0" applyFont="1" applyFill="1" applyBorder="1" applyAlignment="1" applyProtection="1">
      <alignment horizontal="center" vertical="center" wrapText="1"/>
      <protection locked="0"/>
    </xf>
    <xf numFmtId="0" fontId="68" fillId="6" borderId="0" xfId="0" applyFont="1" applyFill="1" applyAlignment="1" applyProtection="1">
      <alignment horizontal="center" vertical="center" wrapText="1"/>
      <protection locked="0"/>
    </xf>
    <xf numFmtId="0" fontId="68" fillId="6" borderId="5" xfId="0" applyFont="1" applyFill="1" applyBorder="1" applyAlignment="1" applyProtection="1">
      <alignment horizontal="center" vertical="center" wrapText="1"/>
      <protection locked="0"/>
    </xf>
    <xf numFmtId="0" fontId="69" fillId="0" borderId="0" xfId="3" applyFont="1" applyBorder="1" applyAlignment="1" applyProtection="1">
      <alignment horizontal="center" vertical="center"/>
      <protection locked="0"/>
    </xf>
    <xf numFmtId="49" fontId="44" fillId="6" borderId="0" xfId="0" applyNumberFormat="1" applyFont="1" applyFill="1" applyAlignment="1">
      <alignment horizontal="center" vertical="center" wrapText="1"/>
    </xf>
    <xf numFmtId="49" fontId="33" fillId="2" borderId="39" xfId="0" applyNumberFormat="1" applyFont="1" applyFill="1" applyBorder="1" applyAlignment="1">
      <alignment horizontal="center" vertical="center" wrapText="1"/>
    </xf>
    <xf numFmtId="49" fontId="33" fillId="2" borderId="29" xfId="0" applyNumberFormat="1" applyFont="1" applyFill="1" applyBorder="1" applyAlignment="1">
      <alignment horizontal="center" vertical="center" wrapText="1"/>
    </xf>
    <xf numFmtId="1" fontId="8" fillId="2" borderId="40" xfId="0" applyNumberFormat="1" applyFont="1" applyFill="1" applyBorder="1" applyAlignment="1">
      <alignment horizontal="center" vertical="center" wrapText="1"/>
    </xf>
    <xf numFmtId="1" fontId="8" fillId="2" borderId="41" xfId="0" applyNumberFormat="1" applyFont="1" applyFill="1" applyBorder="1" applyAlignment="1">
      <alignment horizontal="center" vertical="center" wrapText="1"/>
    </xf>
    <xf numFmtId="166" fontId="10" fillId="2" borderId="42" xfId="0" applyNumberFormat="1" applyFont="1" applyFill="1" applyBorder="1" applyAlignment="1">
      <alignment horizontal="center" vertical="center" wrapText="1"/>
    </xf>
    <xf numFmtId="166" fontId="10" fillId="2" borderId="22" xfId="0" applyNumberFormat="1" applyFont="1" applyFill="1" applyBorder="1" applyAlignment="1">
      <alignment horizontal="center" vertical="center" wrapText="1"/>
    </xf>
    <xf numFmtId="166" fontId="10" fillId="2" borderId="43" xfId="0" applyNumberFormat="1" applyFont="1" applyFill="1" applyBorder="1" applyAlignment="1">
      <alignment horizontal="center" vertical="center" wrapText="1"/>
    </xf>
    <xf numFmtId="0" fontId="38" fillId="0" borderId="23" xfId="0" applyFont="1" applyBorder="1" applyAlignment="1">
      <alignment horizontal="center" vertical="center" wrapText="1"/>
    </xf>
    <xf numFmtId="0" fontId="38" fillId="0" borderId="24" xfId="0" applyFont="1" applyBorder="1" applyAlignment="1">
      <alignment horizontal="center" vertical="center" wrapText="1"/>
    </xf>
    <xf numFmtId="0" fontId="38" fillId="0" borderId="25" xfId="0" applyFont="1" applyBorder="1" applyAlignment="1">
      <alignment horizontal="center" vertical="center" wrapText="1"/>
    </xf>
    <xf numFmtId="49" fontId="11" fillId="0" borderId="26" xfId="0" applyNumberFormat="1" applyFont="1" applyBorder="1" applyAlignment="1">
      <alignment horizontal="left" vertical="center" wrapText="1"/>
    </xf>
    <xf numFmtId="49" fontId="11" fillId="0" borderId="27" xfId="0" applyNumberFormat="1" applyFont="1" applyBorder="1" applyAlignment="1">
      <alignment horizontal="left" vertical="center" wrapText="1"/>
    </xf>
    <xf numFmtId="49" fontId="11" fillId="0" borderId="28" xfId="0" applyNumberFormat="1" applyFont="1" applyBorder="1" applyAlignment="1">
      <alignment horizontal="left" vertical="center" wrapText="1"/>
    </xf>
    <xf numFmtId="49" fontId="11" fillId="0" borderId="29" xfId="0" applyNumberFormat="1" applyFont="1" applyBorder="1" applyAlignment="1">
      <alignment horizontal="left" vertical="center" wrapText="1"/>
    </xf>
    <xf numFmtId="49" fontId="11" fillId="0" borderId="30" xfId="0" applyNumberFormat="1" applyFont="1" applyBorder="1" applyAlignment="1">
      <alignment horizontal="left" vertical="center" wrapText="1"/>
    </xf>
    <xf numFmtId="49" fontId="11" fillId="0" borderId="31" xfId="0" applyNumberFormat="1" applyFont="1" applyBorder="1" applyAlignment="1">
      <alignment horizontal="left" vertical="center" wrapText="1"/>
    </xf>
    <xf numFmtId="49" fontId="11" fillId="0" borderId="32" xfId="0" applyNumberFormat="1" applyFont="1" applyBorder="1" applyAlignment="1">
      <alignment horizontal="left" vertical="center" wrapText="1"/>
    </xf>
    <xf numFmtId="49" fontId="11" fillId="0" borderId="24" xfId="0" applyNumberFormat="1" applyFont="1" applyBorder="1" applyAlignment="1">
      <alignment horizontal="left" vertical="center" wrapText="1"/>
    </xf>
    <xf numFmtId="49" fontId="11" fillId="0" borderId="33" xfId="0" applyNumberFormat="1" applyFont="1" applyBorder="1" applyAlignment="1">
      <alignment horizontal="left" vertical="center" wrapText="1"/>
    </xf>
    <xf numFmtId="0" fontId="11" fillId="2" borderId="58" xfId="0" applyFont="1" applyFill="1" applyBorder="1" applyAlignment="1">
      <alignment horizontal="left" vertical="center" wrapText="1" indent="1"/>
    </xf>
    <xf numFmtId="0" fontId="11" fillId="2" borderId="59" xfId="0" applyFont="1" applyFill="1" applyBorder="1" applyAlignment="1">
      <alignment horizontal="left" vertical="center" wrapText="1" indent="1"/>
    </xf>
    <xf numFmtId="0" fontId="11" fillId="2" borderId="60" xfId="0" applyFont="1" applyFill="1" applyBorder="1" applyAlignment="1">
      <alignment horizontal="left" vertical="center" wrapText="1" indent="1"/>
    </xf>
    <xf numFmtId="0" fontId="38" fillId="0" borderId="44" xfId="0" applyFont="1" applyBorder="1" applyAlignment="1">
      <alignment horizontal="center" vertical="center" wrapText="1"/>
    </xf>
    <xf numFmtId="0" fontId="38" fillId="0" borderId="30" xfId="0" applyFont="1" applyBorder="1" applyAlignment="1">
      <alignment horizontal="center" vertical="center" wrapText="1"/>
    </xf>
    <xf numFmtId="0" fontId="38" fillId="0" borderId="57" xfId="0" applyFont="1" applyBorder="1" applyAlignment="1">
      <alignment horizontal="center" vertical="center" wrapText="1"/>
    </xf>
    <xf numFmtId="49" fontId="0" fillId="2" borderId="44" xfId="0" applyNumberFormat="1" applyFill="1" applyBorder="1" applyAlignment="1">
      <alignment horizontal="left" vertical="center" wrapText="1" indent="1"/>
    </xf>
    <xf numFmtId="49" fontId="0" fillId="2" borderId="30" xfId="0" applyNumberFormat="1" applyFill="1" applyBorder="1" applyAlignment="1">
      <alignment horizontal="left" vertical="center" wrapText="1" indent="1"/>
    </xf>
    <xf numFmtId="49" fontId="0" fillId="2" borderId="57" xfId="0" applyNumberFormat="1" applyFill="1" applyBorder="1" applyAlignment="1">
      <alignment horizontal="left" vertical="center" wrapText="1" indent="1"/>
    </xf>
    <xf numFmtId="49" fontId="11" fillId="2" borderId="44" xfId="0" applyNumberFormat="1" applyFont="1" applyFill="1" applyBorder="1" applyAlignment="1">
      <alignment horizontal="left" vertical="center" wrapText="1" indent="1"/>
    </xf>
    <xf numFmtId="49" fontId="11" fillId="2" borderId="30" xfId="0" applyNumberFormat="1" applyFont="1" applyFill="1" applyBorder="1" applyAlignment="1">
      <alignment horizontal="left" vertical="center" wrapText="1" indent="1"/>
    </xf>
    <xf numFmtId="49" fontId="11" fillId="2" borderId="57" xfId="0" applyNumberFormat="1" applyFont="1" applyFill="1" applyBorder="1" applyAlignment="1">
      <alignment horizontal="left" vertical="center" wrapText="1" indent="1"/>
    </xf>
    <xf numFmtId="49" fontId="27" fillId="2" borderId="63" xfId="0" applyNumberFormat="1" applyFont="1" applyFill="1" applyBorder="1" applyAlignment="1">
      <alignment horizontal="center" vertical="center" textRotation="90" wrapText="1"/>
    </xf>
    <xf numFmtId="49" fontId="27" fillId="2" borderId="10" xfId="0" applyNumberFormat="1" applyFont="1" applyFill="1" applyBorder="1" applyAlignment="1">
      <alignment horizontal="center" vertical="center" textRotation="90" wrapText="1"/>
    </xf>
    <xf numFmtId="49" fontId="43" fillId="6" borderId="0" xfId="0" applyNumberFormat="1" applyFont="1" applyFill="1" applyAlignment="1">
      <alignment horizontal="center" vertical="center" wrapText="1"/>
    </xf>
    <xf numFmtId="49" fontId="33" fillId="2" borderId="64" xfId="0" applyNumberFormat="1" applyFont="1" applyFill="1" applyBorder="1" applyAlignment="1">
      <alignment horizontal="center" vertical="center" wrapText="1"/>
    </xf>
    <xf numFmtId="49" fontId="33" fillId="2" borderId="67" xfId="0" applyNumberFormat="1" applyFont="1" applyFill="1" applyBorder="1" applyAlignment="1">
      <alignment horizontal="center" vertical="center" wrapText="1"/>
    </xf>
    <xf numFmtId="1" fontId="29" fillId="2" borderId="65" xfId="0" applyNumberFormat="1" applyFont="1" applyFill="1" applyBorder="1" applyAlignment="1">
      <alignment horizontal="center" vertical="center" wrapText="1"/>
    </xf>
    <xf numFmtId="1" fontId="29" fillId="2" borderId="66" xfId="0" applyNumberFormat="1" applyFont="1" applyFill="1" applyBorder="1" applyAlignment="1">
      <alignment horizontal="center" vertical="center" wrapText="1"/>
    </xf>
    <xf numFmtId="166" fontId="7" fillId="2" borderId="14" xfId="0" applyNumberFormat="1" applyFont="1" applyFill="1" applyBorder="1" applyAlignment="1">
      <alignment horizontal="center" vertical="center" wrapText="1"/>
    </xf>
    <xf numFmtId="166" fontId="7" fillId="2" borderId="15" xfId="0" applyNumberFormat="1" applyFont="1" applyFill="1" applyBorder="1" applyAlignment="1">
      <alignment horizontal="center" vertical="center" wrapText="1"/>
    </xf>
    <xf numFmtId="166" fontId="7" fillId="2" borderId="16" xfId="0" applyNumberFormat="1" applyFont="1" applyFill="1" applyBorder="1" applyAlignment="1">
      <alignment horizontal="center" vertical="center" wrapText="1"/>
    </xf>
    <xf numFmtId="0" fontId="44" fillId="6" borderId="0" xfId="0" applyFont="1" applyFill="1" applyAlignment="1">
      <alignment horizontal="center" vertical="center" wrapText="1"/>
    </xf>
    <xf numFmtId="0" fontId="5" fillId="0" borderId="78" xfId="0" applyFont="1" applyBorder="1" applyAlignment="1">
      <alignment horizontal="center" vertical="center" wrapText="1"/>
    </xf>
    <xf numFmtId="0" fontId="5" fillId="0" borderId="79" xfId="0" applyFont="1" applyBorder="1" applyAlignment="1">
      <alignment horizontal="center" vertical="center" wrapText="1"/>
    </xf>
    <xf numFmtId="0" fontId="28" fillId="0" borderId="0" xfId="0" applyFont="1" applyAlignment="1">
      <alignment horizontal="center" vertical="center" wrapText="1"/>
    </xf>
    <xf numFmtId="0" fontId="0" fillId="0" borderId="0" xfId="0" applyAlignment="1">
      <alignment horizontal="center" vertical="center" wrapText="1"/>
    </xf>
    <xf numFmtId="0" fontId="12" fillId="0" borderId="0" xfId="0" applyFont="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2" fillId="0" borderId="81" xfId="0" applyFont="1" applyBorder="1" applyAlignment="1">
      <alignment horizontal="center" vertical="center" wrapText="1"/>
    </xf>
    <xf numFmtId="0" fontId="12" fillId="0" borderId="78" xfId="0" applyFont="1" applyBorder="1" applyAlignment="1">
      <alignment horizontal="center" vertical="center" wrapText="1"/>
    </xf>
    <xf numFmtId="9" fontId="5" fillId="0" borderId="22" xfId="2" applyFont="1" applyFill="1" applyBorder="1" applyAlignment="1" applyProtection="1">
      <alignment horizontal="center" vertical="center" wrapText="1"/>
    </xf>
    <xf numFmtId="0" fontId="5" fillId="0" borderId="22" xfId="0" applyFont="1" applyBorder="1" applyAlignment="1">
      <alignment horizontal="center" vertical="center" wrapText="1"/>
    </xf>
    <xf numFmtId="0" fontId="5" fillId="0" borderId="82" xfId="0" applyFont="1" applyBorder="1" applyAlignment="1">
      <alignment horizontal="center" vertical="center" wrapText="1"/>
    </xf>
    <xf numFmtId="49" fontId="50" fillId="0" borderId="73" xfId="0" applyNumberFormat="1" applyFont="1" applyBorder="1" applyAlignment="1" applyProtection="1">
      <alignment horizontal="center" vertical="center" wrapText="1"/>
      <protection locked="0"/>
    </xf>
    <xf numFmtId="0" fontId="22" fillId="2" borderId="64"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4" xfId="0" applyFont="1" applyFill="1" applyBorder="1" applyAlignment="1">
      <alignment horizontal="center" vertical="center" wrapText="1"/>
    </xf>
    <xf numFmtId="0" fontId="52" fillId="2" borderId="55" xfId="0" applyFont="1" applyFill="1" applyBorder="1" applyAlignment="1">
      <alignment horizontal="right" vertical="center" wrapText="1"/>
    </xf>
    <xf numFmtId="0" fontId="52" fillId="2" borderId="5" xfId="0" applyFont="1" applyFill="1" applyBorder="1" applyAlignment="1">
      <alignment horizontal="right" vertical="center" wrapText="1"/>
    </xf>
    <xf numFmtId="9" fontId="5" fillId="0" borderId="12" xfId="2" applyFont="1" applyFill="1" applyBorder="1" applyAlignment="1" applyProtection="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9" fontId="0" fillId="0" borderId="0" xfId="2" applyFont="1" applyBorder="1" applyAlignment="1" applyProtection="1">
      <alignment horizontal="center" vertical="center" wrapText="1"/>
    </xf>
    <xf numFmtId="0" fontId="11" fillId="0" borderId="0" xfId="0" applyFont="1" applyAlignment="1">
      <alignment horizontal="center" vertical="center" wrapText="1"/>
    </xf>
    <xf numFmtId="0" fontId="56" fillId="0" borderId="0" xfId="0" applyFont="1" applyAlignment="1">
      <alignment horizontal="center" vertical="center" wrapText="1"/>
    </xf>
    <xf numFmtId="0" fontId="5" fillId="0" borderId="0" xfId="0" applyFont="1" applyAlignment="1">
      <alignment horizontal="center" vertical="center" wrapText="1"/>
    </xf>
    <xf numFmtId="9" fontId="0" fillId="2" borderId="7" xfId="2" applyFont="1" applyFill="1" applyBorder="1" applyAlignment="1" applyProtection="1">
      <alignment horizontal="center" vertical="center" wrapText="1"/>
    </xf>
    <xf numFmtId="9" fontId="0" fillId="2" borderId="8" xfId="2" applyFont="1" applyFill="1" applyBorder="1" applyAlignment="1" applyProtection="1">
      <alignment horizontal="center" vertical="center" wrapText="1"/>
    </xf>
    <xf numFmtId="0" fontId="0" fillId="17" borderId="12" xfId="0" applyFill="1" applyBorder="1" applyAlignment="1">
      <alignment horizontal="center" vertical="center" wrapText="1"/>
    </xf>
    <xf numFmtId="0" fontId="0" fillId="17" borderId="15" xfId="0" applyFill="1" applyBorder="1" applyAlignment="1">
      <alignment horizontal="center" vertical="center" wrapText="1"/>
    </xf>
    <xf numFmtId="0" fontId="0" fillId="17" borderId="18" xfId="0" applyFill="1" applyBorder="1" applyAlignment="1">
      <alignment horizontal="center" vertical="center" wrapText="1"/>
    </xf>
    <xf numFmtId="169" fontId="5" fillId="0" borderId="4" xfId="1" applyNumberFormat="1" applyFont="1" applyFill="1" applyBorder="1" applyAlignment="1" applyProtection="1">
      <alignment horizontal="center" vertical="center" wrapText="1"/>
    </xf>
    <xf numFmtId="169" fontId="5" fillId="0" borderId="83" xfId="1" applyNumberFormat="1" applyFont="1" applyFill="1" applyBorder="1" applyAlignment="1" applyProtection="1">
      <alignment horizontal="center" vertical="center" wrapText="1"/>
    </xf>
    <xf numFmtId="167" fontId="5" fillId="0" borderId="4" xfId="2" applyNumberFormat="1" applyFont="1" applyFill="1" applyBorder="1" applyAlignment="1" applyProtection="1">
      <alignment horizontal="center" vertical="center" wrapText="1"/>
    </xf>
    <xf numFmtId="167" fontId="5" fillId="0" borderId="83" xfId="2" applyNumberFormat="1" applyFont="1" applyFill="1" applyBorder="1" applyAlignment="1" applyProtection="1">
      <alignment horizontal="center" vertical="center" wrapText="1"/>
    </xf>
    <xf numFmtId="0" fontId="0" fillId="18" borderId="12" xfId="0" applyFill="1" applyBorder="1" applyAlignment="1">
      <alignment horizontal="center" vertical="center" wrapText="1"/>
    </xf>
    <xf numFmtId="0" fontId="0" fillId="18" borderId="15" xfId="0" applyFill="1" applyBorder="1" applyAlignment="1">
      <alignment horizontal="center" vertical="center" wrapText="1"/>
    </xf>
    <xf numFmtId="0" fontId="0" fillId="18" borderId="18" xfId="0" applyFill="1" applyBorder="1" applyAlignment="1">
      <alignment horizontal="center" vertical="center" wrapText="1"/>
    </xf>
    <xf numFmtId="0" fontId="0" fillId="16" borderId="22" xfId="0" applyFill="1" applyBorder="1" applyAlignment="1">
      <alignment horizontal="center" vertical="center" wrapText="1"/>
    </xf>
    <xf numFmtId="0" fontId="0" fillId="16" borderId="15" xfId="0" applyFill="1" applyBorder="1" applyAlignment="1">
      <alignment horizontal="center" vertical="center" wrapText="1"/>
    </xf>
    <xf numFmtId="0" fontId="0" fillId="16" borderId="18" xfId="0" applyFill="1" applyBorder="1" applyAlignment="1">
      <alignment horizontal="center" vertical="center" wrapText="1"/>
    </xf>
  </cellXfs>
  <cellStyles count="4">
    <cellStyle name="Comma" xfId="1" builtinId="3"/>
    <cellStyle name="Hyperlink" xfId="3" builtinId="8"/>
    <cellStyle name="Normal" xfId="0" builtinId="0"/>
    <cellStyle name="Percent" xfId="2" builtinId="5"/>
  </cellStyles>
  <dxfs count="35">
    <dxf>
      <fill>
        <patternFill>
          <bgColor rgb="FF99FF33"/>
        </patternFill>
      </fill>
    </dxf>
    <dxf>
      <fill>
        <patternFill>
          <bgColor rgb="FFFFFF00"/>
        </patternFill>
      </fill>
    </dxf>
    <dxf>
      <fill>
        <patternFill>
          <bgColor rgb="FFFF4F4F"/>
        </patternFill>
      </fill>
    </dxf>
    <dxf>
      <fill>
        <patternFill>
          <bgColor rgb="FFFFC5C5"/>
        </patternFill>
      </fill>
    </dxf>
    <dxf>
      <fill>
        <patternFill>
          <bgColor rgb="FFFFFF79"/>
        </patternFill>
      </fill>
    </dxf>
    <dxf>
      <fill>
        <patternFill>
          <bgColor rgb="FFBCFFA7"/>
        </patternFill>
      </fill>
    </dxf>
    <dxf>
      <fill>
        <patternFill>
          <bgColor rgb="FFFFAFAF"/>
        </patternFill>
      </fill>
    </dxf>
    <dxf>
      <fill>
        <patternFill>
          <bgColor rgb="FFFFCF37"/>
        </patternFill>
      </fill>
    </dxf>
    <dxf>
      <fill>
        <patternFill>
          <bgColor rgb="FFB6DF89"/>
        </patternFill>
      </fill>
    </dxf>
    <dxf>
      <fill>
        <patternFill>
          <bgColor rgb="FFF9D5F1"/>
        </patternFill>
      </fill>
    </dxf>
    <dxf>
      <fill>
        <patternFill>
          <bgColor theme="9" tint="0.79998168889431442"/>
        </patternFill>
      </fill>
    </dxf>
    <dxf>
      <fill>
        <patternFill>
          <bgColor theme="6" tint="0.59996337778862885"/>
        </patternFill>
      </fill>
    </dxf>
    <dxf>
      <fill>
        <patternFill>
          <bgColor theme="8" tint="0.79998168889431442"/>
        </patternFill>
      </fill>
    </dxf>
    <dxf>
      <fill>
        <patternFill>
          <bgColor rgb="FFFFAFAF"/>
        </patternFill>
      </fill>
    </dxf>
    <dxf>
      <fill>
        <patternFill>
          <bgColor rgb="FFFFCF37"/>
        </patternFill>
      </fill>
    </dxf>
    <dxf>
      <fill>
        <patternFill>
          <bgColor rgb="FFB6DF89"/>
        </patternFill>
      </fill>
    </dxf>
    <dxf>
      <fill>
        <patternFill>
          <bgColor rgb="FFFFC5C5"/>
        </patternFill>
      </fill>
    </dxf>
    <dxf>
      <fill>
        <patternFill>
          <bgColor rgb="FFFFFF79"/>
        </patternFill>
      </fill>
    </dxf>
    <dxf>
      <fill>
        <patternFill>
          <bgColor rgb="FFBCFFA7"/>
        </patternFill>
      </fill>
    </dxf>
    <dxf>
      <fill>
        <patternFill>
          <bgColor rgb="FFF9D5F1"/>
        </patternFill>
      </fill>
    </dxf>
    <dxf>
      <fill>
        <patternFill>
          <bgColor theme="9" tint="0.79998168889431442"/>
        </patternFill>
      </fill>
    </dxf>
    <dxf>
      <fill>
        <patternFill>
          <bgColor theme="6" tint="0.59996337778862885"/>
        </patternFill>
      </fill>
    </dxf>
    <dxf>
      <fill>
        <patternFill>
          <bgColor theme="8" tint="0.79998168889431442"/>
        </patternFill>
      </fill>
    </dxf>
    <dxf>
      <fill>
        <patternFill>
          <bgColor rgb="FFF9D5F1"/>
        </patternFill>
      </fill>
    </dxf>
    <dxf>
      <fill>
        <patternFill>
          <bgColor theme="9" tint="0.79998168889431442"/>
        </patternFill>
      </fill>
    </dxf>
    <dxf>
      <fill>
        <patternFill>
          <bgColor theme="6" tint="0.59996337778862885"/>
        </patternFill>
      </fill>
    </dxf>
    <dxf>
      <fill>
        <patternFill>
          <bgColor theme="8" tint="0.79998168889431442"/>
        </patternFill>
      </fill>
    </dxf>
    <dxf>
      <fill>
        <patternFill>
          <bgColor rgb="FFFFC5C5"/>
        </patternFill>
      </fill>
    </dxf>
    <dxf>
      <fill>
        <patternFill>
          <bgColor rgb="FFFFFF79"/>
        </patternFill>
      </fill>
    </dxf>
    <dxf>
      <fill>
        <patternFill>
          <bgColor rgb="FFBCFFA7"/>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9E551"/>
      <color rgb="FFF7DB09"/>
      <color rgb="FF33CCFF"/>
      <color rgb="FF97DCFF"/>
      <color rgb="FFFCDB88"/>
      <color rgb="FFF8B308"/>
      <color rgb="FF9AF4D0"/>
      <color rgb="FFCCFF33"/>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TIME STEWARDSHIP</a:t>
            </a:r>
          </a:p>
        </c:rich>
      </c:tx>
      <c:layout>
        <c:manualLayout>
          <c:xMode val="edge"/>
          <c:yMode val="edge"/>
          <c:x val="0.33358189881091749"/>
          <c:y val="4.6804667199255211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0"/>
          <c:order val="0"/>
          <c:tx>
            <c:strRef>
              <c:f>'Introduction '!$I$13</c:f>
              <c:strCache>
                <c:ptCount val="1"/>
                <c:pt idx="0">
                  <c:v>Desired Hrs / WK</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'Introduction '!$H$14:$H$21</c:f>
              <c:strCache>
                <c:ptCount val="8"/>
                <c:pt idx="0">
                  <c:v>Sleep Time</c:v>
                </c:pt>
                <c:pt idx="1">
                  <c:v>Spiritual Renewal</c:v>
                </c:pt>
                <c:pt idx="2">
                  <c:v>Physical Wellness</c:v>
                </c:pt>
                <c:pt idx="3">
                  <c:v>Emotional Wellbeing</c:v>
                </c:pt>
                <c:pt idx="4">
                  <c:v>Family Needs</c:v>
                </c:pt>
                <c:pt idx="5">
                  <c:v>Doing Work</c:v>
                </c:pt>
                <c:pt idx="6">
                  <c:v>Equipping others</c:v>
                </c:pt>
                <c:pt idx="7">
                  <c:v>Administration </c:v>
                </c:pt>
              </c:strCache>
            </c:strRef>
          </c:cat>
          <c:val>
            <c:numRef>
              <c:f>'Introduction '!$I$14:$I$21</c:f>
              <c:numCache>
                <c:formatCode>#,##0;[Red]#,##0</c:formatCode>
                <c:ptCount val="8"/>
                <c:pt idx="0">
                  <c:v>56</c:v>
                </c:pt>
                <c:pt idx="1">
                  <c:v>10</c:v>
                </c:pt>
                <c:pt idx="2">
                  <c:v>14</c:v>
                </c:pt>
                <c:pt idx="3">
                  <c:v>16</c:v>
                </c:pt>
                <c:pt idx="4">
                  <c:v>6</c:v>
                </c:pt>
                <c:pt idx="5">
                  <c:v>26.400000000000002</c:v>
                </c:pt>
                <c:pt idx="6">
                  <c:v>19.8</c:v>
                </c:pt>
                <c:pt idx="7">
                  <c:v>19.800000000000004</c:v>
                </c:pt>
              </c:numCache>
            </c:numRef>
          </c:val>
          <c:extLst>
            <c:ext xmlns:c16="http://schemas.microsoft.com/office/drawing/2014/chart" uri="{C3380CC4-5D6E-409C-BE32-E72D297353CC}">
              <c16:uniqueId val="{00000000-2ECD-4FBF-A90A-7B2946965218}"/>
            </c:ext>
          </c:extLst>
        </c:ser>
        <c:ser>
          <c:idx val="1"/>
          <c:order val="1"/>
          <c:tx>
            <c:strRef>
              <c:f>'Introduction '!$J$13</c:f>
              <c:strCache>
                <c:ptCount val="1"/>
                <c:pt idx="0">
                  <c:v>Present Hrs / Wk</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'Introduction '!$H$14:$H$21</c:f>
              <c:strCache>
                <c:ptCount val="8"/>
                <c:pt idx="0">
                  <c:v>Sleep Time</c:v>
                </c:pt>
                <c:pt idx="1">
                  <c:v>Spiritual Renewal</c:v>
                </c:pt>
                <c:pt idx="2">
                  <c:v>Physical Wellness</c:v>
                </c:pt>
                <c:pt idx="3">
                  <c:v>Emotional Wellbeing</c:v>
                </c:pt>
                <c:pt idx="4">
                  <c:v>Family Needs</c:v>
                </c:pt>
                <c:pt idx="5">
                  <c:v>Doing Work</c:v>
                </c:pt>
                <c:pt idx="6">
                  <c:v>Equipping others</c:v>
                </c:pt>
                <c:pt idx="7">
                  <c:v>Administration </c:v>
                </c:pt>
              </c:strCache>
            </c:strRef>
          </c:cat>
          <c:val>
            <c:numRef>
              <c:f>'Introduction '!$J$14:$J$21</c:f>
              <c:numCache>
                <c:formatCode>#,##0;[Red]#,##0</c:formatCode>
                <c:ptCount val="8"/>
                <c:pt idx="0">
                  <c:v>50</c:v>
                </c:pt>
                <c:pt idx="1">
                  <c:v>9</c:v>
                </c:pt>
                <c:pt idx="2">
                  <c:v>15</c:v>
                </c:pt>
                <c:pt idx="3">
                  <c:v>10</c:v>
                </c:pt>
                <c:pt idx="4">
                  <c:v>6</c:v>
                </c:pt>
                <c:pt idx="5">
                  <c:v>27.299999999999997</c:v>
                </c:pt>
                <c:pt idx="6">
                  <c:v>21.840000000000003</c:v>
                </c:pt>
                <c:pt idx="7">
                  <c:v>28.86</c:v>
                </c:pt>
              </c:numCache>
            </c:numRef>
          </c:val>
          <c:extLst>
            <c:ext xmlns:c16="http://schemas.microsoft.com/office/drawing/2014/chart" uri="{C3380CC4-5D6E-409C-BE32-E72D297353CC}">
              <c16:uniqueId val="{00000001-2ECD-4FBF-A90A-7B2946965218}"/>
            </c:ext>
          </c:extLst>
        </c:ser>
        <c:ser>
          <c:idx val="2"/>
          <c:order val="2"/>
          <c:tx>
            <c:strRef>
              <c:f>'Introduction '!$K$13</c:f>
              <c:strCache>
                <c:ptCount val="1"/>
                <c:pt idx="0">
                  <c:v>Difference Hrs/ Wk  </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2">
                          <a:lumMod val="35000"/>
                          <a:lumOff val="65000"/>
                        </a:schemeClr>
                      </a:solidFill>
                    </a:ln>
                    <a:effectLst/>
                  </c:spPr>
                </c15:leaderLines>
              </c:ext>
            </c:extLst>
          </c:dLbls>
          <c:cat>
            <c:strRef>
              <c:f>'Introduction '!$H$14:$H$21</c:f>
              <c:strCache>
                <c:ptCount val="8"/>
                <c:pt idx="0">
                  <c:v>Sleep Time</c:v>
                </c:pt>
                <c:pt idx="1">
                  <c:v>Spiritual Renewal</c:v>
                </c:pt>
                <c:pt idx="2">
                  <c:v>Physical Wellness</c:v>
                </c:pt>
                <c:pt idx="3">
                  <c:v>Emotional Wellbeing</c:v>
                </c:pt>
                <c:pt idx="4">
                  <c:v>Family Needs</c:v>
                </c:pt>
                <c:pt idx="5">
                  <c:v>Doing Work</c:v>
                </c:pt>
                <c:pt idx="6">
                  <c:v>Equipping others</c:v>
                </c:pt>
                <c:pt idx="7">
                  <c:v>Administration </c:v>
                </c:pt>
              </c:strCache>
            </c:strRef>
          </c:cat>
          <c:val>
            <c:numRef>
              <c:f>'Introduction '!$K$14:$K$21</c:f>
              <c:numCache>
                <c:formatCode>#,##0;[Red]#,##0</c:formatCode>
                <c:ptCount val="8"/>
                <c:pt idx="0">
                  <c:v>6</c:v>
                </c:pt>
                <c:pt idx="1">
                  <c:v>1</c:v>
                </c:pt>
                <c:pt idx="2">
                  <c:v>-1</c:v>
                </c:pt>
                <c:pt idx="3">
                  <c:v>6</c:v>
                </c:pt>
                <c:pt idx="4">
                  <c:v>0</c:v>
                </c:pt>
                <c:pt idx="5">
                  <c:v>-0.89999999999999503</c:v>
                </c:pt>
                <c:pt idx="6">
                  <c:v>-2.0400000000000027</c:v>
                </c:pt>
                <c:pt idx="7">
                  <c:v>-9.0599999999999952</c:v>
                </c:pt>
              </c:numCache>
            </c:numRef>
          </c:val>
          <c:extLst>
            <c:ext xmlns:c16="http://schemas.microsoft.com/office/drawing/2014/chart" uri="{C3380CC4-5D6E-409C-BE32-E72D297353CC}">
              <c16:uniqueId val="{00000002-2ECD-4FBF-A90A-7B2946965218}"/>
            </c:ext>
          </c:extLst>
        </c:ser>
        <c:dLbls>
          <c:dLblPos val="outEnd"/>
          <c:showLegendKey val="0"/>
          <c:showVal val="1"/>
          <c:showCatName val="0"/>
          <c:showSerName val="0"/>
          <c:showPercent val="0"/>
          <c:showBubbleSize val="0"/>
        </c:dLbls>
        <c:gapWidth val="100"/>
        <c:overlap val="-24"/>
        <c:axId val="545155160"/>
        <c:axId val="545158112"/>
      </c:barChart>
      <c:catAx>
        <c:axId val="545155160"/>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45158112"/>
        <c:crosses val="autoZero"/>
        <c:auto val="1"/>
        <c:lblAlgn val="ctr"/>
        <c:lblOffset val="100"/>
        <c:noMultiLvlLbl val="0"/>
      </c:catAx>
      <c:valAx>
        <c:axId val="545158112"/>
        <c:scaling>
          <c:orientation val="minMax"/>
        </c:scaling>
        <c:delete val="0"/>
        <c:axPos val="l"/>
        <c:majorGridlines>
          <c:spPr>
            <a:ln w="9525" cap="flat" cmpd="sng" algn="ctr">
              <a:solidFill>
                <a:schemeClr val="tx2">
                  <a:lumMod val="15000"/>
                  <a:lumOff val="85000"/>
                </a:schemeClr>
              </a:solidFill>
              <a:round/>
            </a:ln>
            <a:effectLst/>
          </c:spPr>
        </c:majorGridlines>
        <c:numFmt formatCode="#,##0;[Red]#,##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45155160"/>
        <c:crosses val="autoZero"/>
        <c:crossBetween val="between"/>
      </c:valAx>
      <c:spPr>
        <a:noFill/>
        <a:ln>
          <a:noFill/>
        </a:ln>
        <a:effectLst/>
      </c:spPr>
    </c:plotArea>
    <c:legend>
      <c:legendPos val="b"/>
      <c:layout>
        <c:manualLayout>
          <c:xMode val="edge"/>
          <c:yMode val="edge"/>
          <c:x val="0.30278937071876477"/>
          <c:y val="0.15436525103574109"/>
          <c:w val="0.64339342921598675"/>
          <c:h val="6.075648362290237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29119816813022"/>
          <c:y val="5.7516387229797523E-2"/>
          <c:w val="0.68995495933378703"/>
          <c:h val="0.81149446677533166"/>
        </c:manualLayout>
      </c:layout>
      <c:barChart>
        <c:barDir val="bar"/>
        <c:grouping val="clustered"/>
        <c:varyColors val="0"/>
        <c:ser>
          <c:idx val="0"/>
          <c:order val="0"/>
          <c:tx>
            <c:strRef>
              <c:f>Summary!$B$32</c:f>
              <c:strCache>
                <c:ptCount val="1"/>
                <c:pt idx="0">
                  <c:v>Love it</c:v>
                </c:pt>
              </c:strCache>
            </c:strRef>
          </c:tx>
          <c:spPr>
            <a:solidFill>
              <a:schemeClr val="accent1"/>
            </a:solidFill>
            <a:ln>
              <a:noFill/>
            </a:ln>
            <a:effectLst/>
          </c:spPr>
          <c:invertIfNegative val="0"/>
          <c:cat>
            <c:strRef>
              <c:f>Summary!$A$33:$A$38</c:f>
              <c:strCache>
                <c:ptCount val="6"/>
                <c:pt idx="0">
                  <c:v>Doing work</c:v>
                </c:pt>
                <c:pt idx="1">
                  <c:v>Coaching</c:v>
                </c:pt>
                <c:pt idx="2">
                  <c:v>Administration </c:v>
                </c:pt>
                <c:pt idx="3">
                  <c:v>Spiritual Vitality</c:v>
                </c:pt>
                <c:pt idx="4">
                  <c:v>Physical wellness</c:v>
                </c:pt>
                <c:pt idx="5">
                  <c:v>Emotional wellbeing</c:v>
                </c:pt>
              </c:strCache>
            </c:strRef>
          </c:cat>
          <c:val>
            <c:numRef>
              <c:f>Summary!$B$33:$B$38</c:f>
              <c:numCache>
                <c:formatCode>0%</c:formatCode>
                <c:ptCount val="6"/>
                <c:pt idx="0">
                  <c:v>0.65582655826558256</c:v>
                </c:pt>
                <c:pt idx="1">
                  <c:v>0.84615384615384615</c:v>
                </c:pt>
                <c:pt idx="2">
                  <c:v>0.24774774774774774</c:v>
                </c:pt>
                <c:pt idx="3">
                  <c:v>0.26744186046511625</c:v>
                </c:pt>
                <c:pt idx="4">
                  <c:v>0.55555555555555558</c:v>
                </c:pt>
                <c:pt idx="5">
                  <c:v>0.6</c:v>
                </c:pt>
              </c:numCache>
            </c:numRef>
          </c:val>
          <c:extLst>
            <c:ext xmlns:c16="http://schemas.microsoft.com/office/drawing/2014/chart" uri="{C3380CC4-5D6E-409C-BE32-E72D297353CC}">
              <c16:uniqueId val="{00000000-FE1D-49A0-8A5E-D3BEAE4E6899}"/>
            </c:ext>
          </c:extLst>
        </c:ser>
        <c:ser>
          <c:idx val="1"/>
          <c:order val="1"/>
          <c:tx>
            <c:strRef>
              <c:f>Summary!$C$32</c:f>
              <c:strCache>
                <c:ptCount val="1"/>
                <c:pt idx="0">
                  <c:v>Neither</c:v>
                </c:pt>
              </c:strCache>
            </c:strRef>
          </c:tx>
          <c:spPr>
            <a:solidFill>
              <a:schemeClr val="accent2"/>
            </a:solidFill>
            <a:ln>
              <a:noFill/>
            </a:ln>
            <a:effectLst/>
          </c:spPr>
          <c:invertIfNegative val="0"/>
          <c:cat>
            <c:strRef>
              <c:f>Summary!$A$33:$A$38</c:f>
              <c:strCache>
                <c:ptCount val="6"/>
                <c:pt idx="0">
                  <c:v>Doing work</c:v>
                </c:pt>
                <c:pt idx="1">
                  <c:v>Coaching</c:v>
                </c:pt>
                <c:pt idx="2">
                  <c:v>Administration </c:v>
                </c:pt>
                <c:pt idx="3">
                  <c:v>Spiritual Vitality</c:v>
                </c:pt>
                <c:pt idx="4">
                  <c:v>Physical wellness</c:v>
                </c:pt>
                <c:pt idx="5">
                  <c:v>Emotional wellbeing</c:v>
                </c:pt>
              </c:strCache>
            </c:strRef>
          </c:cat>
          <c:val>
            <c:numRef>
              <c:f>Summary!$C$33:$C$38</c:f>
              <c:numCache>
                <c:formatCode>0%</c:formatCode>
                <c:ptCount val="6"/>
                <c:pt idx="0">
                  <c:v>0.10840108401084009</c:v>
                </c:pt>
                <c:pt idx="1">
                  <c:v>0</c:v>
                </c:pt>
                <c:pt idx="2">
                  <c:v>0.38288288288288291</c:v>
                </c:pt>
                <c:pt idx="3">
                  <c:v>0.73255813953488369</c:v>
                </c:pt>
                <c:pt idx="4">
                  <c:v>0.19444444444444445</c:v>
                </c:pt>
                <c:pt idx="5">
                  <c:v>0.34285714285714286</c:v>
                </c:pt>
              </c:numCache>
            </c:numRef>
          </c:val>
          <c:extLst>
            <c:ext xmlns:c16="http://schemas.microsoft.com/office/drawing/2014/chart" uri="{C3380CC4-5D6E-409C-BE32-E72D297353CC}">
              <c16:uniqueId val="{00000001-FE1D-49A0-8A5E-D3BEAE4E6899}"/>
            </c:ext>
          </c:extLst>
        </c:ser>
        <c:ser>
          <c:idx val="2"/>
          <c:order val="2"/>
          <c:tx>
            <c:strRef>
              <c:f>Summary!$D$32</c:f>
              <c:strCache>
                <c:ptCount val="1"/>
                <c:pt idx="0">
                  <c:v>Hate it</c:v>
                </c:pt>
              </c:strCache>
            </c:strRef>
          </c:tx>
          <c:spPr>
            <a:solidFill>
              <a:schemeClr val="accent3"/>
            </a:solidFill>
            <a:ln>
              <a:noFill/>
            </a:ln>
            <a:effectLst/>
          </c:spPr>
          <c:invertIfNegative val="0"/>
          <c:cat>
            <c:strRef>
              <c:f>Summary!$A$33:$A$38</c:f>
              <c:strCache>
                <c:ptCount val="6"/>
                <c:pt idx="0">
                  <c:v>Doing work</c:v>
                </c:pt>
                <c:pt idx="1">
                  <c:v>Coaching</c:v>
                </c:pt>
                <c:pt idx="2">
                  <c:v>Administration </c:v>
                </c:pt>
                <c:pt idx="3">
                  <c:v>Spiritual Vitality</c:v>
                </c:pt>
                <c:pt idx="4">
                  <c:v>Physical wellness</c:v>
                </c:pt>
                <c:pt idx="5">
                  <c:v>Emotional wellbeing</c:v>
                </c:pt>
              </c:strCache>
            </c:strRef>
          </c:cat>
          <c:val>
            <c:numRef>
              <c:f>Summary!$D$33:$D$38</c:f>
              <c:numCache>
                <c:formatCode>0%</c:formatCode>
                <c:ptCount val="6"/>
                <c:pt idx="0">
                  <c:v>0.23577235772357719</c:v>
                </c:pt>
                <c:pt idx="1">
                  <c:v>0.15384615384615385</c:v>
                </c:pt>
                <c:pt idx="2">
                  <c:v>0.36936936936936937</c:v>
                </c:pt>
                <c:pt idx="3">
                  <c:v>0</c:v>
                </c:pt>
                <c:pt idx="4">
                  <c:v>0.1388888888888889</c:v>
                </c:pt>
                <c:pt idx="5">
                  <c:v>5.7142857142857141E-2</c:v>
                </c:pt>
              </c:numCache>
            </c:numRef>
          </c:val>
          <c:extLst>
            <c:ext xmlns:c16="http://schemas.microsoft.com/office/drawing/2014/chart" uri="{C3380CC4-5D6E-409C-BE32-E72D297353CC}">
              <c16:uniqueId val="{00000002-FE1D-49A0-8A5E-D3BEAE4E6899}"/>
            </c:ext>
          </c:extLst>
        </c:ser>
        <c:dLbls>
          <c:showLegendKey val="0"/>
          <c:showVal val="0"/>
          <c:showCatName val="0"/>
          <c:showSerName val="0"/>
          <c:showPercent val="0"/>
          <c:showBubbleSize val="0"/>
        </c:dLbls>
        <c:gapWidth val="150"/>
        <c:axId val="67047808"/>
        <c:axId val="67049344"/>
      </c:barChart>
      <c:catAx>
        <c:axId val="67047808"/>
        <c:scaling>
          <c:orientation val="maxMin"/>
        </c:scaling>
        <c:delete val="0"/>
        <c:axPos val="l"/>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67049344"/>
        <c:crosses val="autoZero"/>
        <c:auto val="1"/>
        <c:lblAlgn val="ctr"/>
        <c:lblOffset val="100"/>
        <c:noMultiLvlLbl val="0"/>
      </c:catAx>
      <c:valAx>
        <c:axId val="67049344"/>
        <c:scaling>
          <c:orientation val="minMax"/>
        </c:scaling>
        <c:delete val="0"/>
        <c:axPos val="b"/>
        <c:majorGridlines>
          <c:spPr>
            <a:ln w="9525" cap="flat" cmpd="sng" algn="ctr">
              <a:solidFill>
                <a:schemeClr val="tx1">
                  <a:tint val="75000"/>
                  <a:shade val="95000"/>
                  <a:satMod val="105000"/>
                </a:schemeClr>
              </a:solidFill>
              <a:prstDash val="solid"/>
              <a:round/>
            </a:ln>
            <a:effectLst/>
          </c:spPr>
        </c:majorGridlines>
        <c:numFmt formatCode="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67047808"/>
        <c:crosses val="max"/>
        <c:crossBetween val="between"/>
      </c:valAx>
      <c:spPr>
        <a:solidFill>
          <a:schemeClr val="bg1"/>
        </a:solidFill>
        <a:ln>
          <a:noFill/>
        </a:ln>
        <a:effectLst/>
      </c:spPr>
    </c:plotArea>
    <c:legend>
      <c:legendPos val="r"/>
      <c:layout>
        <c:manualLayout>
          <c:xMode val="edge"/>
          <c:yMode val="edge"/>
          <c:x val="0.82035730101638527"/>
          <c:y val="0.36863063651331296"/>
          <c:w val="0.1330034671591977"/>
          <c:h val="0.28365377687511861"/>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958908824921472E-2"/>
          <c:y val="5.1825677267373381E-2"/>
          <c:w val="0.88490533970138974"/>
          <c:h val="0.83014533077358266"/>
        </c:manualLayout>
      </c:layout>
      <c:barChart>
        <c:barDir val="bar"/>
        <c:grouping val="clustered"/>
        <c:varyColors val="0"/>
        <c:ser>
          <c:idx val="0"/>
          <c:order val="0"/>
          <c:tx>
            <c:strRef>
              <c:f>Summary!$D$6</c:f>
              <c:strCache>
                <c:ptCount val="1"/>
                <c:pt idx="0">
                  <c:v>Difference</c:v>
                </c:pt>
              </c:strCache>
            </c:strRef>
          </c:tx>
          <c:spPr>
            <a:solidFill>
              <a:schemeClr val="accent1"/>
            </a:solidFill>
            <a:ln>
              <a:noFill/>
            </a:ln>
            <a:effectLst/>
          </c:spPr>
          <c:invertIfNegative val="0"/>
          <c:cat>
            <c:strRef>
              <c:f>Summary!$A$7:$A$12</c:f>
              <c:strCache>
                <c:ptCount val="6"/>
                <c:pt idx="0">
                  <c:v>Doing work</c:v>
                </c:pt>
                <c:pt idx="1">
                  <c:v>Coaching </c:v>
                </c:pt>
                <c:pt idx="2">
                  <c:v>Administration </c:v>
                </c:pt>
                <c:pt idx="3">
                  <c:v>Spiritual Vitality </c:v>
                </c:pt>
                <c:pt idx="4">
                  <c:v>Physical Wellness</c:v>
                </c:pt>
                <c:pt idx="5">
                  <c:v>Emotional Wellbeing</c:v>
                </c:pt>
              </c:strCache>
            </c:strRef>
          </c:cat>
          <c:val>
            <c:numRef>
              <c:f>Summary!$D$7:$D$12</c:f>
              <c:numCache>
                <c:formatCode>0.0%</c:formatCode>
                <c:ptCount val="6"/>
                <c:pt idx="0">
                  <c:v>-0.16249999999999998</c:v>
                </c:pt>
                <c:pt idx="1">
                  <c:v>0.20091463414634148</c:v>
                </c:pt>
                <c:pt idx="2">
                  <c:v>-3.8414634146341387E-2</c:v>
                </c:pt>
                <c:pt idx="3">
                  <c:v>5.4988662131519289E-2</c:v>
                </c:pt>
                <c:pt idx="4">
                  <c:v>-5.816326530612248E-2</c:v>
                </c:pt>
                <c:pt idx="5">
                  <c:v>3.1746031746032188E-3</c:v>
                </c:pt>
              </c:numCache>
            </c:numRef>
          </c:val>
          <c:extLst>
            <c:ext xmlns:c16="http://schemas.microsoft.com/office/drawing/2014/chart" uri="{C3380CC4-5D6E-409C-BE32-E72D297353CC}">
              <c16:uniqueId val="{00000000-175E-42AB-8EBE-FC65FBC51667}"/>
            </c:ext>
          </c:extLst>
        </c:ser>
        <c:ser>
          <c:idx val="1"/>
          <c:order val="1"/>
          <c:tx>
            <c:strRef>
              <c:f>Summary!$C$6</c:f>
              <c:strCache>
                <c:ptCount val="1"/>
                <c:pt idx="0">
                  <c:v>Planned </c:v>
                </c:pt>
              </c:strCache>
            </c:strRef>
          </c:tx>
          <c:spPr>
            <a:solidFill>
              <a:schemeClr val="accent2"/>
            </a:solidFill>
            <a:ln>
              <a:noFill/>
            </a:ln>
            <a:effectLst/>
          </c:spPr>
          <c:invertIfNegative val="0"/>
          <c:cat>
            <c:strRef>
              <c:f>Summary!$A$7:$A$12</c:f>
              <c:strCache>
                <c:ptCount val="6"/>
                <c:pt idx="0">
                  <c:v>Doing work</c:v>
                </c:pt>
                <c:pt idx="1">
                  <c:v>Coaching </c:v>
                </c:pt>
                <c:pt idx="2">
                  <c:v>Administration </c:v>
                </c:pt>
                <c:pt idx="3">
                  <c:v>Spiritual Vitality </c:v>
                </c:pt>
                <c:pt idx="4">
                  <c:v>Physical Wellness</c:v>
                </c:pt>
                <c:pt idx="5">
                  <c:v>Emotional Wellbeing</c:v>
                </c:pt>
              </c:strCache>
            </c:strRef>
          </c:cat>
          <c:val>
            <c:numRef>
              <c:f>Summary!$C$7:$C$12</c:f>
              <c:numCache>
                <c:formatCode>0.0%</c:formatCode>
                <c:ptCount val="6"/>
                <c:pt idx="0">
                  <c:v>0.4</c:v>
                </c:pt>
                <c:pt idx="1">
                  <c:v>0.3</c:v>
                </c:pt>
                <c:pt idx="2">
                  <c:v>0.30000000000000004</c:v>
                </c:pt>
                <c:pt idx="3">
                  <c:v>0.25</c:v>
                </c:pt>
                <c:pt idx="4">
                  <c:v>0.35</c:v>
                </c:pt>
                <c:pt idx="5">
                  <c:v>0.4</c:v>
                </c:pt>
              </c:numCache>
            </c:numRef>
          </c:val>
          <c:extLst>
            <c:ext xmlns:c16="http://schemas.microsoft.com/office/drawing/2014/chart" uri="{C3380CC4-5D6E-409C-BE32-E72D297353CC}">
              <c16:uniqueId val="{00000001-175E-42AB-8EBE-FC65FBC51667}"/>
            </c:ext>
          </c:extLst>
        </c:ser>
        <c:ser>
          <c:idx val="2"/>
          <c:order val="2"/>
          <c:tx>
            <c:strRef>
              <c:f>Summary!$B$6</c:f>
              <c:strCache>
                <c:ptCount val="1"/>
                <c:pt idx="0">
                  <c:v>Actual</c:v>
                </c:pt>
              </c:strCache>
            </c:strRef>
          </c:tx>
          <c:spPr>
            <a:solidFill>
              <a:schemeClr val="accent3"/>
            </a:solidFill>
            <a:ln>
              <a:noFill/>
            </a:ln>
            <a:effectLst/>
          </c:spPr>
          <c:invertIfNegative val="0"/>
          <c:cat>
            <c:strRef>
              <c:f>Summary!$A$7:$A$12</c:f>
              <c:strCache>
                <c:ptCount val="6"/>
                <c:pt idx="0">
                  <c:v>Doing work</c:v>
                </c:pt>
                <c:pt idx="1">
                  <c:v>Coaching </c:v>
                </c:pt>
                <c:pt idx="2">
                  <c:v>Administration </c:v>
                </c:pt>
                <c:pt idx="3">
                  <c:v>Spiritual Vitality </c:v>
                </c:pt>
                <c:pt idx="4">
                  <c:v>Physical Wellness</c:v>
                </c:pt>
                <c:pt idx="5">
                  <c:v>Emotional Wellbeing</c:v>
                </c:pt>
              </c:strCache>
            </c:strRef>
          </c:cat>
          <c:val>
            <c:numRef>
              <c:f>Summary!$B$7:$B$12</c:f>
              <c:numCache>
                <c:formatCode>0.0%</c:formatCode>
                <c:ptCount val="6"/>
                <c:pt idx="0">
                  <c:v>0.5625</c:v>
                </c:pt>
                <c:pt idx="1">
                  <c:v>9.9085365853658527E-2</c:v>
                </c:pt>
                <c:pt idx="2">
                  <c:v>0.33841463414634143</c:v>
                </c:pt>
                <c:pt idx="3">
                  <c:v>0.19501133786848071</c:v>
                </c:pt>
                <c:pt idx="4">
                  <c:v>0.40816326530612246</c:v>
                </c:pt>
                <c:pt idx="5">
                  <c:v>0.3968253968253968</c:v>
                </c:pt>
              </c:numCache>
            </c:numRef>
          </c:val>
          <c:extLst>
            <c:ext xmlns:c16="http://schemas.microsoft.com/office/drawing/2014/chart" uri="{C3380CC4-5D6E-409C-BE32-E72D297353CC}">
              <c16:uniqueId val="{00000002-175E-42AB-8EBE-FC65FBC51667}"/>
            </c:ext>
          </c:extLst>
        </c:ser>
        <c:dLbls>
          <c:showLegendKey val="0"/>
          <c:showVal val="0"/>
          <c:showCatName val="0"/>
          <c:showSerName val="0"/>
          <c:showPercent val="0"/>
          <c:showBubbleSize val="0"/>
        </c:dLbls>
        <c:gapWidth val="150"/>
        <c:axId val="70847488"/>
        <c:axId val="74318592"/>
      </c:barChart>
      <c:catAx>
        <c:axId val="70847488"/>
        <c:scaling>
          <c:orientation val="maxMin"/>
        </c:scaling>
        <c:delete val="0"/>
        <c:axPos val="l"/>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74318592"/>
        <c:crosses val="autoZero"/>
        <c:auto val="1"/>
        <c:lblAlgn val="ctr"/>
        <c:lblOffset val="100"/>
        <c:noMultiLvlLbl val="0"/>
      </c:catAx>
      <c:valAx>
        <c:axId val="74318592"/>
        <c:scaling>
          <c:orientation val="minMax"/>
        </c:scaling>
        <c:delete val="0"/>
        <c:axPos val="b"/>
        <c:majorGridlines>
          <c:spPr>
            <a:ln w="9525" cap="flat" cmpd="sng" algn="ctr">
              <a:solidFill>
                <a:schemeClr val="tx1">
                  <a:tint val="75000"/>
                  <a:shade val="95000"/>
                  <a:satMod val="105000"/>
                </a:schemeClr>
              </a:solidFill>
              <a:prstDash val="solid"/>
              <a:round/>
            </a:ln>
            <a:effectLst/>
          </c:spPr>
        </c:majorGridlines>
        <c:numFmt formatCode="0.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70847488"/>
        <c:crosses val="max"/>
        <c:crossBetween val="between"/>
      </c:valAx>
      <c:spPr>
        <a:solidFill>
          <a:schemeClr val="bg1"/>
        </a:solidFill>
        <a:ln>
          <a:noFill/>
        </a:ln>
        <a:effectLst/>
      </c:spPr>
    </c:plotArea>
    <c:legend>
      <c:legendPos val="r"/>
      <c:layout>
        <c:manualLayout>
          <c:xMode val="edge"/>
          <c:yMode val="edge"/>
          <c:x val="0.78845703713265358"/>
          <c:y val="0.38633983472913941"/>
          <c:w val="0.16236263499849404"/>
          <c:h val="0.25558888177847028"/>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noFill/>
      <a:prstDash val="solid"/>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307974</xdr:colOff>
      <xdr:row>13</xdr:row>
      <xdr:rowOff>3174</xdr:rowOff>
    </xdr:from>
    <xdr:to>
      <xdr:col>15</xdr:col>
      <xdr:colOff>101600</xdr:colOff>
      <xdr:row>20</xdr:row>
      <xdr:rowOff>476250</xdr:rowOff>
    </xdr:to>
    <xdr:graphicFrame macro="">
      <xdr:nvGraphicFramePr>
        <xdr:cNvPr id="3" name="Chart 2">
          <a:extLst>
            <a:ext uri="{FF2B5EF4-FFF2-40B4-BE49-F238E27FC236}">
              <a16:creationId xmlns:a16="http://schemas.microsoft.com/office/drawing/2014/main" id="{80491CD5-F3FF-4BDB-AE22-29C0655159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119062</xdr:colOff>
      <xdr:row>2</xdr:row>
      <xdr:rowOff>55563</xdr:rowOff>
    </xdr:from>
    <xdr:to>
      <xdr:col>5</xdr:col>
      <xdr:colOff>274480</xdr:colOff>
      <xdr:row>6</xdr:row>
      <xdr:rowOff>21482</xdr:rowOff>
    </xdr:to>
    <xdr:pic>
      <xdr:nvPicPr>
        <xdr:cNvPr id="4" name="Picture 3">
          <a:extLst>
            <a:ext uri="{FF2B5EF4-FFF2-40B4-BE49-F238E27FC236}">
              <a16:creationId xmlns:a16="http://schemas.microsoft.com/office/drawing/2014/main" id="{4E9CAB98-F597-B59F-0E31-A9D26FD10C3B}"/>
            </a:ext>
          </a:extLst>
        </xdr:cNvPr>
        <xdr:cNvPicPr>
          <a:picLocks noChangeAspect="1"/>
        </xdr:cNvPicPr>
      </xdr:nvPicPr>
      <xdr:blipFill>
        <a:blip xmlns:r="http://schemas.openxmlformats.org/officeDocument/2006/relationships" r:embed="rId2"/>
        <a:stretch>
          <a:fillRect/>
        </a:stretch>
      </xdr:blipFill>
      <xdr:spPr>
        <a:xfrm>
          <a:off x="4754562" y="587376"/>
          <a:ext cx="1790543" cy="19820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40</xdr:row>
      <xdr:rowOff>84138</xdr:rowOff>
    </xdr:from>
    <xdr:to>
      <xdr:col>4</xdr:col>
      <xdr:colOff>555625</xdr:colOff>
      <xdr:row>52</xdr:row>
      <xdr:rowOff>31750</xdr:rowOff>
    </xdr:to>
    <xdr:graphicFrame macro="">
      <xdr:nvGraphicFramePr>
        <xdr:cNvPr id="2" name="Chart 1">
          <a:extLst>
            <a:ext uri="{FF2B5EF4-FFF2-40B4-BE49-F238E27FC236}">
              <a16:creationId xmlns:a16="http://schemas.microsoft.com/office/drawing/2014/main" id="{83091309-698D-40E3-B9A4-B48E8BE24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7938</xdr:colOff>
      <xdr:row>15</xdr:row>
      <xdr:rowOff>98426</xdr:rowOff>
    </xdr:from>
    <xdr:to>
      <xdr:col>4</xdr:col>
      <xdr:colOff>611188</xdr:colOff>
      <xdr:row>28</xdr:row>
      <xdr:rowOff>87314</xdr:rowOff>
    </xdr:to>
    <xdr:graphicFrame macro="">
      <xdr:nvGraphicFramePr>
        <xdr:cNvPr id="3" name="Chart 2">
          <a:extLst>
            <a:ext uri="{FF2B5EF4-FFF2-40B4-BE49-F238E27FC236}">
              <a16:creationId xmlns:a16="http://schemas.microsoft.com/office/drawing/2014/main" id="{85434E76-BD51-4F27-8A98-92AE8A617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omoreoverload.com/about-tim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store.strengthsworkshop.ca/product/lp-eboo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C5146-BE99-46FD-95E3-43A5999FFA38}">
  <sheetPr codeName="Sheet1"/>
  <dimension ref="A1:R36"/>
  <sheetViews>
    <sheetView tabSelected="1" topLeftCell="A13" zoomScale="120" zoomScaleNormal="120" workbookViewId="0">
      <selection activeCell="B19" sqref="B19:D19"/>
    </sheetView>
  </sheetViews>
  <sheetFormatPr defaultColWidth="9.140625" defaultRowHeight="15" x14ac:dyDescent="0.25"/>
  <cols>
    <col min="1" max="1" width="5.42578125" style="36" customWidth="1"/>
    <col min="2" max="2" width="64" style="40" customWidth="1"/>
    <col min="3" max="3" width="6.42578125" style="38" customWidth="1"/>
    <col min="4" max="4" width="10.42578125" style="38" customWidth="1"/>
    <col min="5" max="5" width="7.5703125" style="38" customWidth="1"/>
    <col min="6" max="6" width="8.85546875" style="2" customWidth="1"/>
    <col min="7" max="7" width="9.140625" style="2"/>
    <col min="8" max="8" width="17" style="3" customWidth="1"/>
    <col min="9" max="10" width="7.140625" style="4" customWidth="1"/>
    <col min="11" max="11" width="8.85546875" style="4" customWidth="1"/>
    <col min="12" max="16384" width="9.140625" style="2"/>
  </cols>
  <sheetData>
    <row r="1" spans="1:18" ht="22.5" customHeight="1" x14ac:dyDescent="0.25">
      <c r="A1" s="302" t="s">
        <v>0</v>
      </c>
      <c r="B1" s="303"/>
      <c r="C1" s="304" t="s">
        <v>1</v>
      </c>
      <c r="D1" s="304"/>
      <c r="E1" s="304"/>
      <c r="F1" s="1" t="s">
        <v>2</v>
      </c>
    </row>
    <row r="2" spans="1:18" ht="19.5" customHeight="1" x14ac:dyDescent="0.25">
      <c r="A2" s="305" t="s">
        <v>3</v>
      </c>
      <c r="B2" s="305"/>
      <c r="C2" s="305"/>
      <c r="D2" s="305"/>
      <c r="E2" s="305"/>
      <c r="F2" s="306"/>
    </row>
    <row r="3" spans="1:18" ht="79.5" customHeight="1" x14ac:dyDescent="0.25">
      <c r="A3" s="301" t="s">
        <v>4</v>
      </c>
      <c r="B3" s="301"/>
      <c r="C3" s="5"/>
      <c r="D3" s="5"/>
      <c r="E3" s="5"/>
      <c r="F3" s="6"/>
    </row>
    <row r="4" spans="1:18" ht="15.75" customHeight="1" x14ac:dyDescent="0.25">
      <c r="A4" s="301" t="s">
        <v>5</v>
      </c>
      <c r="B4" s="301"/>
      <c r="C4" s="5"/>
      <c r="D4" s="5"/>
      <c r="E4" s="5"/>
      <c r="F4" s="6"/>
    </row>
    <row r="5" spans="1:18" ht="28.5" customHeight="1" x14ac:dyDescent="0.25">
      <c r="A5" s="301" t="s">
        <v>6</v>
      </c>
      <c r="B5" s="301"/>
      <c r="C5" s="5"/>
      <c r="D5" s="5"/>
      <c r="E5" s="5"/>
      <c r="F5" s="6"/>
    </row>
    <row r="6" spans="1:18" ht="35.25" customHeight="1" x14ac:dyDescent="0.25">
      <c r="A6" s="301" t="s">
        <v>7</v>
      </c>
      <c r="B6" s="301"/>
      <c r="C6" s="5"/>
      <c r="D6" s="5"/>
      <c r="E6" s="5"/>
      <c r="F6" s="6"/>
    </row>
    <row r="7" spans="1:18" ht="14.25" customHeight="1" x14ac:dyDescent="0.25">
      <c r="A7" s="307" t="s">
        <v>8</v>
      </c>
      <c r="B7" s="309" t="s">
        <v>228</v>
      </c>
      <c r="C7" s="309"/>
      <c r="D7" s="309"/>
      <c r="E7" s="309"/>
      <c r="F7" s="310"/>
    </row>
    <row r="8" spans="1:18" ht="15.75" customHeight="1" x14ac:dyDescent="0.25">
      <c r="A8" s="308"/>
      <c r="B8" s="301" t="s">
        <v>9</v>
      </c>
      <c r="C8" s="301"/>
      <c r="D8" s="301"/>
      <c r="E8" s="301"/>
      <c r="F8" s="311"/>
    </row>
    <row r="9" spans="1:18" ht="18.75" customHeight="1" x14ac:dyDescent="0.25">
      <c r="A9" s="308"/>
      <c r="B9" s="301" t="s">
        <v>10</v>
      </c>
      <c r="C9" s="301"/>
      <c r="D9" s="301"/>
      <c r="E9" s="301"/>
      <c r="F9" s="311"/>
    </row>
    <row r="10" spans="1:18" ht="15" customHeight="1" x14ac:dyDescent="0.25">
      <c r="A10" s="308"/>
      <c r="B10" s="312" t="s">
        <v>11</v>
      </c>
      <c r="C10" s="312"/>
      <c r="D10" s="312"/>
      <c r="E10" s="312"/>
      <c r="F10" s="313"/>
    </row>
    <row r="11" spans="1:18" s="7" customFormat="1" ht="20.25" customHeight="1" x14ac:dyDescent="0.25">
      <c r="A11" s="308"/>
      <c r="B11" s="312" t="s">
        <v>12</v>
      </c>
      <c r="C11" s="312"/>
      <c r="D11" s="312"/>
      <c r="E11" s="312"/>
      <c r="F11" s="313"/>
      <c r="H11" s="8"/>
      <c r="I11" s="9"/>
      <c r="J11" s="9"/>
      <c r="K11" s="9"/>
    </row>
    <row r="12" spans="1:18" ht="33.75" customHeight="1" x14ac:dyDescent="0.25">
      <c r="A12" s="308"/>
      <c r="B12" s="314" t="s">
        <v>229</v>
      </c>
      <c r="C12" s="314"/>
      <c r="D12" s="314"/>
      <c r="E12" s="314"/>
      <c r="F12" s="315"/>
      <c r="I12" s="318" t="s">
        <v>13</v>
      </c>
      <c r="J12" s="318"/>
      <c r="K12" s="318"/>
    </row>
    <row r="13" spans="1:18" ht="28.5" customHeight="1" x14ac:dyDescent="0.25">
      <c r="A13" s="308"/>
      <c r="B13" s="319" t="s">
        <v>14</v>
      </c>
      <c r="C13" s="320"/>
      <c r="D13" s="320"/>
      <c r="E13" s="10">
        <v>168</v>
      </c>
      <c r="F13" s="11" t="s">
        <v>15</v>
      </c>
      <c r="I13" s="4" t="s">
        <v>16</v>
      </c>
      <c r="J13" s="4" t="s">
        <v>17</v>
      </c>
      <c r="K13" s="4" t="s">
        <v>18</v>
      </c>
    </row>
    <row r="14" spans="1:18" ht="58.5" customHeight="1" x14ac:dyDescent="0.25">
      <c r="A14" s="12">
        <v>50</v>
      </c>
      <c r="B14" s="13" t="s">
        <v>19</v>
      </c>
      <c r="C14" s="14">
        <v>56</v>
      </c>
      <c r="D14" s="321" t="s">
        <v>20</v>
      </c>
      <c r="E14" s="321"/>
      <c r="F14" s="15">
        <f>E13-C14</f>
        <v>112</v>
      </c>
      <c r="H14" s="3" t="s">
        <v>21</v>
      </c>
      <c r="I14" s="16">
        <f>C14</f>
        <v>56</v>
      </c>
      <c r="J14" s="16">
        <f>A14</f>
        <v>50</v>
      </c>
      <c r="K14" s="16">
        <f>I14-J14</f>
        <v>6</v>
      </c>
    </row>
    <row r="15" spans="1:18" ht="43.5" customHeight="1" x14ac:dyDescent="0.25">
      <c r="A15" s="17">
        <f>A16+A17+A18+A19</f>
        <v>40</v>
      </c>
      <c r="B15" s="322" t="s">
        <v>22</v>
      </c>
      <c r="C15" s="323"/>
      <c r="D15" s="323"/>
      <c r="E15" s="18">
        <f>E16+E17+E18</f>
        <v>40</v>
      </c>
      <c r="F15" s="19">
        <f>E15/F14</f>
        <v>0.35714285714285715</v>
      </c>
      <c r="H15" s="3" t="s">
        <v>23</v>
      </c>
      <c r="I15" s="16">
        <f>E16</f>
        <v>10</v>
      </c>
      <c r="J15" s="16">
        <f>A16</f>
        <v>9</v>
      </c>
      <c r="K15" s="16">
        <f t="shared" ref="K15:K18" si="0">I15-J15</f>
        <v>1</v>
      </c>
      <c r="P15" s="20"/>
      <c r="Q15" s="20"/>
      <c r="R15" s="20"/>
    </row>
    <row r="16" spans="1:18" ht="27" customHeight="1" x14ac:dyDescent="0.25">
      <c r="A16" s="12">
        <v>9</v>
      </c>
      <c r="B16" s="324" t="s">
        <v>24</v>
      </c>
      <c r="C16" s="325"/>
      <c r="D16" s="325"/>
      <c r="E16" s="21">
        <v>10</v>
      </c>
      <c r="F16" s="22">
        <f>E16/E15</f>
        <v>0.25</v>
      </c>
      <c r="H16" s="3" t="s">
        <v>25</v>
      </c>
      <c r="I16" s="16">
        <f t="shared" ref="I16:I18" si="1">E17</f>
        <v>14</v>
      </c>
      <c r="J16" s="16">
        <f t="shared" ref="J16:J18" si="2">A17</f>
        <v>15</v>
      </c>
      <c r="K16" s="16">
        <f t="shared" si="0"/>
        <v>-1</v>
      </c>
    </row>
    <row r="17" spans="1:18" ht="20.25" customHeight="1" x14ac:dyDescent="0.25">
      <c r="A17" s="12">
        <v>15</v>
      </c>
      <c r="B17" s="324" t="s">
        <v>26</v>
      </c>
      <c r="C17" s="325"/>
      <c r="D17" s="325"/>
      <c r="E17" s="21">
        <v>14</v>
      </c>
      <c r="F17" s="22">
        <f>E17/E15</f>
        <v>0.35</v>
      </c>
      <c r="H17" s="3" t="s">
        <v>27</v>
      </c>
      <c r="I17" s="16">
        <f t="shared" si="1"/>
        <v>16</v>
      </c>
      <c r="J17" s="16">
        <f t="shared" si="2"/>
        <v>10</v>
      </c>
      <c r="K17" s="16">
        <f t="shared" si="0"/>
        <v>6</v>
      </c>
    </row>
    <row r="18" spans="1:18" ht="27" customHeight="1" x14ac:dyDescent="0.25">
      <c r="A18" s="12">
        <v>10</v>
      </c>
      <c r="B18" s="316" t="s">
        <v>28</v>
      </c>
      <c r="C18" s="317"/>
      <c r="D18" s="317"/>
      <c r="E18" s="23">
        <v>16</v>
      </c>
      <c r="F18" s="24">
        <f>E18/E15</f>
        <v>0.4</v>
      </c>
      <c r="H18" s="3" t="s">
        <v>29</v>
      </c>
      <c r="I18" s="16">
        <f t="shared" si="1"/>
        <v>6</v>
      </c>
      <c r="J18" s="16">
        <f t="shared" si="2"/>
        <v>6</v>
      </c>
      <c r="K18" s="16">
        <f t="shared" si="0"/>
        <v>0</v>
      </c>
    </row>
    <row r="19" spans="1:18" ht="27" customHeight="1" x14ac:dyDescent="0.25">
      <c r="A19" s="12">
        <v>6</v>
      </c>
      <c r="B19" s="326" t="s">
        <v>30</v>
      </c>
      <c r="C19" s="327"/>
      <c r="D19" s="327"/>
      <c r="E19" s="25">
        <v>6</v>
      </c>
      <c r="F19" s="26">
        <f>E19/F14</f>
        <v>5.3571428571428568E-2</v>
      </c>
      <c r="H19" s="3" t="s">
        <v>31</v>
      </c>
      <c r="I19" s="16">
        <f>F21</f>
        <v>26.400000000000002</v>
      </c>
      <c r="J19" s="16">
        <f>$A$20*A21</f>
        <v>27.299999999999997</v>
      </c>
      <c r="K19" s="16">
        <f>I19-J19</f>
        <v>-0.89999999999999503</v>
      </c>
      <c r="P19" s="20"/>
      <c r="Q19" s="20"/>
      <c r="R19" s="20"/>
    </row>
    <row r="20" spans="1:18" ht="36.75" customHeight="1" x14ac:dyDescent="0.25">
      <c r="A20" s="27">
        <f>E13-A14-A16-A17-A18-A19</f>
        <v>78</v>
      </c>
      <c r="B20" s="328" t="s">
        <v>32</v>
      </c>
      <c r="C20" s="329"/>
      <c r="D20" s="329"/>
      <c r="E20" s="28">
        <f>F20/F14</f>
        <v>0.5892857142857143</v>
      </c>
      <c r="F20" s="29">
        <f>F14-E15-E19</f>
        <v>66</v>
      </c>
      <c r="H20" s="3" t="s">
        <v>33</v>
      </c>
      <c r="I20" s="16">
        <f t="shared" ref="I20:I21" si="3">F22</f>
        <v>19.8</v>
      </c>
      <c r="J20" s="16">
        <f t="shared" ref="J20:J21" si="4">$A$20*A22</f>
        <v>21.840000000000003</v>
      </c>
      <c r="K20" s="16">
        <f>I20-J20</f>
        <v>-2.0400000000000027</v>
      </c>
    </row>
    <row r="21" spans="1:18" ht="56.25" customHeight="1" x14ac:dyDescent="0.25">
      <c r="A21" s="30">
        <v>0.35</v>
      </c>
      <c r="B21" s="324" t="s">
        <v>233</v>
      </c>
      <c r="C21" s="325"/>
      <c r="D21" s="325"/>
      <c r="E21" s="31">
        <v>0.4</v>
      </c>
      <c r="F21" s="32">
        <f>F20*E21</f>
        <v>26.400000000000002</v>
      </c>
      <c r="H21" s="3" t="s">
        <v>34</v>
      </c>
      <c r="I21" s="16">
        <f t="shared" si="3"/>
        <v>19.800000000000004</v>
      </c>
      <c r="J21" s="16">
        <f t="shared" si="4"/>
        <v>28.86</v>
      </c>
      <c r="K21" s="16">
        <f>I21-J21</f>
        <v>-9.0599999999999952</v>
      </c>
    </row>
    <row r="22" spans="1:18" ht="45" customHeight="1" x14ac:dyDescent="0.25">
      <c r="A22" s="30">
        <v>0.28000000000000003</v>
      </c>
      <c r="B22" s="324" t="s">
        <v>234</v>
      </c>
      <c r="C22" s="325"/>
      <c r="D22" s="325"/>
      <c r="E22" s="31">
        <v>0.3</v>
      </c>
      <c r="F22" s="32">
        <f>F20*E22</f>
        <v>19.8</v>
      </c>
      <c r="I22" s="16">
        <f>SUM(I14:I21)</f>
        <v>168.00000000000003</v>
      </c>
      <c r="J22" s="16">
        <f t="shared" ref="J22:K22" si="5">SUM(J14:J21)</f>
        <v>168</v>
      </c>
      <c r="K22" s="16">
        <f t="shared" si="5"/>
        <v>0</v>
      </c>
    </row>
    <row r="23" spans="1:18" ht="48.75" customHeight="1" x14ac:dyDescent="0.25">
      <c r="A23" s="33">
        <f>1-(A21+A22)</f>
        <v>0.37</v>
      </c>
      <c r="B23" s="316" t="s">
        <v>35</v>
      </c>
      <c r="C23" s="317"/>
      <c r="D23" s="317"/>
      <c r="E23" s="34">
        <f>1-(E21+E22)</f>
        <v>0.30000000000000004</v>
      </c>
      <c r="F23" s="35">
        <f>F20*E23</f>
        <v>19.800000000000004</v>
      </c>
    </row>
    <row r="24" spans="1:18" ht="18" customHeight="1" x14ac:dyDescent="0.25">
      <c r="B24" s="333" t="s">
        <v>36</v>
      </c>
      <c r="C24" s="334"/>
      <c r="D24" s="334"/>
      <c r="E24" s="334"/>
      <c r="F24" s="335"/>
      <c r="I24" s="37"/>
      <c r="J24" s="37"/>
    </row>
    <row r="25" spans="1:18" x14ac:dyDescent="0.25">
      <c r="B25" s="2"/>
      <c r="I25" s="37"/>
      <c r="J25" s="37"/>
    </row>
    <row r="26" spans="1:18" ht="51" customHeight="1" x14ac:dyDescent="0.25">
      <c r="B26" s="2"/>
      <c r="I26" s="37"/>
      <c r="J26" s="37"/>
    </row>
    <row r="27" spans="1:18" ht="23.25" x14ac:dyDescent="0.25">
      <c r="B27" s="336" t="s">
        <v>37</v>
      </c>
      <c r="C27" s="336"/>
      <c r="D27" s="336"/>
      <c r="E27" s="336"/>
      <c r="F27" s="336"/>
    </row>
    <row r="28" spans="1:18" ht="31.5" customHeight="1" x14ac:dyDescent="0.25">
      <c r="B28" s="337" t="s">
        <v>230</v>
      </c>
      <c r="C28" s="337"/>
      <c r="D28" s="337"/>
      <c r="E28" s="337"/>
      <c r="F28" s="337"/>
    </row>
    <row r="29" spans="1:18" ht="90" customHeight="1" x14ac:dyDescent="0.25">
      <c r="B29" s="330" t="s">
        <v>38</v>
      </c>
      <c r="C29" s="330"/>
      <c r="D29" s="330"/>
      <c r="E29" s="330"/>
      <c r="F29" s="330"/>
    </row>
    <row r="30" spans="1:18" ht="102" customHeight="1" x14ac:dyDescent="0.25">
      <c r="B30" s="330" t="s">
        <v>39</v>
      </c>
      <c r="C30" s="330"/>
      <c r="D30" s="330"/>
      <c r="E30" s="330"/>
      <c r="F30" s="330"/>
    </row>
    <row r="31" spans="1:18" ht="15.75" x14ac:dyDescent="0.25">
      <c r="B31" s="330" t="s">
        <v>40</v>
      </c>
      <c r="C31" s="330"/>
      <c r="D31" s="330"/>
      <c r="E31" s="330"/>
      <c r="F31" s="330"/>
    </row>
    <row r="32" spans="1:18" ht="33.75" customHeight="1" x14ac:dyDescent="0.25">
      <c r="B32" s="330" t="s">
        <v>41</v>
      </c>
      <c r="C32" s="330"/>
      <c r="D32" s="330"/>
      <c r="E32" s="330"/>
      <c r="F32" s="330"/>
    </row>
    <row r="33" spans="2:6" ht="62.25" customHeight="1" x14ac:dyDescent="0.25">
      <c r="B33" s="330" t="s">
        <v>42</v>
      </c>
      <c r="C33" s="330"/>
      <c r="D33" s="330"/>
      <c r="E33" s="330"/>
      <c r="F33" s="330"/>
    </row>
    <row r="34" spans="2:6" ht="35.25" customHeight="1" x14ac:dyDescent="0.25">
      <c r="B34" s="331" t="s">
        <v>43</v>
      </c>
      <c r="C34" s="331"/>
      <c r="D34" s="331"/>
      <c r="E34" s="331"/>
      <c r="F34" s="331"/>
    </row>
    <row r="35" spans="2:6" x14ac:dyDescent="0.25">
      <c r="B35" s="332" t="s">
        <v>44</v>
      </c>
      <c r="C35" s="332"/>
      <c r="D35" s="332"/>
      <c r="E35" s="332"/>
      <c r="F35" s="332"/>
    </row>
    <row r="36" spans="2:6" x14ac:dyDescent="0.25">
      <c r="B36" s="39"/>
    </row>
  </sheetData>
  <mergeCells count="36">
    <mergeCell ref="B33:F33"/>
    <mergeCell ref="B34:F34"/>
    <mergeCell ref="B35:F35"/>
    <mergeCell ref="B24:F24"/>
    <mergeCell ref="B27:F27"/>
    <mergeCell ref="B29:F29"/>
    <mergeCell ref="B30:F30"/>
    <mergeCell ref="B31:F31"/>
    <mergeCell ref="B32:F32"/>
    <mergeCell ref="B28:F28"/>
    <mergeCell ref="B23:D23"/>
    <mergeCell ref="I12:K12"/>
    <mergeCell ref="B13:D13"/>
    <mergeCell ref="D14:E14"/>
    <mergeCell ref="B15:D15"/>
    <mergeCell ref="B16:D16"/>
    <mergeCell ref="B17:D17"/>
    <mergeCell ref="B18:D18"/>
    <mergeCell ref="B19:D19"/>
    <mergeCell ref="B20:D20"/>
    <mergeCell ref="B21:D21"/>
    <mergeCell ref="B22:D22"/>
    <mergeCell ref="A6:B6"/>
    <mergeCell ref="A7:A13"/>
    <mergeCell ref="B7:F7"/>
    <mergeCell ref="B8:F8"/>
    <mergeCell ref="B9:F9"/>
    <mergeCell ref="B10:F10"/>
    <mergeCell ref="B11:F11"/>
    <mergeCell ref="B12:F12"/>
    <mergeCell ref="A5:B5"/>
    <mergeCell ref="A1:B1"/>
    <mergeCell ref="C1:E1"/>
    <mergeCell ref="A2:F2"/>
    <mergeCell ref="A3:B3"/>
    <mergeCell ref="A4:B4"/>
  </mergeCells>
  <conditionalFormatting sqref="A14">
    <cfRule type="cellIs" dxfId="34" priority="5" operator="greaterThan">
      <formula>0</formula>
    </cfRule>
  </conditionalFormatting>
  <conditionalFormatting sqref="A16">
    <cfRule type="cellIs" dxfId="33" priority="4" operator="greaterThan">
      <formula>0</formula>
    </cfRule>
  </conditionalFormatting>
  <conditionalFormatting sqref="A17">
    <cfRule type="cellIs" dxfId="32" priority="3" operator="greaterThan">
      <formula>0</formula>
    </cfRule>
  </conditionalFormatting>
  <conditionalFormatting sqref="A18:A19">
    <cfRule type="cellIs" dxfId="31" priority="2" operator="greaterThan">
      <formula>0</formula>
    </cfRule>
  </conditionalFormatting>
  <conditionalFormatting sqref="A21:A22">
    <cfRule type="cellIs" dxfId="30" priority="1" operator="greaterThan">
      <formula>0</formula>
    </cfRule>
  </conditionalFormatting>
  <hyperlinks>
    <hyperlink ref="B28:F28" r:id="rId1" display="The following sheets are used to creating integrated balalanced living.  This model seeks to balanace what energizes you and what drains you. Click here to learn more. " xr:uid="{AB355B95-AB12-4C8F-AFA7-F6C9A2312E8A}"/>
  </hyperlinks>
  <pageMargins left="0.2" right="0.15" top="0.4" bottom="0.4" header="0" footer="0"/>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922FA-D6F5-4D36-B209-3B2D6E303D8E}">
  <sheetPr codeName="Sheet5"/>
  <dimension ref="A1:N44"/>
  <sheetViews>
    <sheetView zoomScale="85" zoomScaleNormal="85" workbookViewId="0">
      <selection sqref="A1:I35"/>
    </sheetView>
  </sheetViews>
  <sheetFormatPr defaultRowHeight="15" x14ac:dyDescent="0.25"/>
  <cols>
    <col min="1" max="1" width="34.5703125" style="263" customWidth="1"/>
    <col min="2" max="2" width="4.7109375" style="274" customWidth="1"/>
    <col min="3" max="9" width="13.5703125" style="275" customWidth="1"/>
    <col min="10" max="256" width="9.140625" style="263"/>
    <col min="257" max="257" width="34.5703125" style="263" customWidth="1"/>
    <col min="258" max="258" width="4.7109375" style="263" customWidth="1"/>
    <col min="259" max="265" width="13.5703125" style="263" customWidth="1"/>
    <col min="266" max="512" width="9.140625" style="263"/>
    <col min="513" max="513" width="34.5703125" style="263" customWidth="1"/>
    <col min="514" max="514" width="4.7109375" style="263" customWidth="1"/>
    <col min="515" max="521" width="13.5703125" style="263" customWidth="1"/>
    <col min="522" max="768" width="9.140625" style="263"/>
    <col min="769" max="769" width="34.5703125" style="263" customWidth="1"/>
    <col min="770" max="770" width="4.7109375" style="263" customWidth="1"/>
    <col min="771" max="777" width="13.5703125" style="263" customWidth="1"/>
    <col min="778" max="1024" width="9.140625" style="263"/>
    <col min="1025" max="1025" width="34.5703125" style="263" customWidth="1"/>
    <col min="1026" max="1026" width="4.7109375" style="263" customWidth="1"/>
    <col min="1027" max="1033" width="13.5703125" style="263" customWidth="1"/>
    <col min="1034" max="1280" width="9.140625" style="263"/>
    <col min="1281" max="1281" width="34.5703125" style="263" customWidth="1"/>
    <col min="1282" max="1282" width="4.7109375" style="263" customWidth="1"/>
    <col min="1283" max="1289" width="13.5703125" style="263" customWidth="1"/>
    <col min="1290" max="1536" width="9.140625" style="263"/>
    <col min="1537" max="1537" width="34.5703125" style="263" customWidth="1"/>
    <col min="1538" max="1538" width="4.7109375" style="263" customWidth="1"/>
    <col min="1539" max="1545" width="13.5703125" style="263" customWidth="1"/>
    <col min="1546" max="1792" width="9.140625" style="263"/>
    <col min="1793" max="1793" width="34.5703125" style="263" customWidth="1"/>
    <col min="1794" max="1794" width="4.7109375" style="263" customWidth="1"/>
    <col min="1795" max="1801" width="13.5703125" style="263" customWidth="1"/>
    <col min="1802" max="2048" width="9.140625" style="263"/>
    <col min="2049" max="2049" width="34.5703125" style="263" customWidth="1"/>
    <col min="2050" max="2050" width="4.7109375" style="263" customWidth="1"/>
    <col min="2051" max="2057" width="13.5703125" style="263" customWidth="1"/>
    <col min="2058" max="2304" width="9.140625" style="263"/>
    <col min="2305" max="2305" width="34.5703125" style="263" customWidth="1"/>
    <col min="2306" max="2306" width="4.7109375" style="263" customWidth="1"/>
    <col min="2307" max="2313" width="13.5703125" style="263" customWidth="1"/>
    <col min="2314" max="2560" width="9.140625" style="263"/>
    <col min="2561" max="2561" width="34.5703125" style="263" customWidth="1"/>
    <col min="2562" max="2562" width="4.7109375" style="263" customWidth="1"/>
    <col min="2563" max="2569" width="13.5703125" style="263" customWidth="1"/>
    <col min="2570" max="2816" width="9.140625" style="263"/>
    <col min="2817" max="2817" width="34.5703125" style="263" customWidth="1"/>
    <col min="2818" max="2818" width="4.7109375" style="263" customWidth="1"/>
    <col min="2819" max="2825" width="13.5703125" style="263" customWidth="1"/>
    <col min="2826" max="3072" width="9.140625" style="263"/>
    <col min="3073" max="3073" width="34.5703125" style="263" customWidth="1"/>
    <col min="3074" max="3074" width="4.7109375" style="263" customWidth="1"/>
    <col min="3075" max="3081" width="13.5703125" style="263" customWidth="1"/>
    <col min="3082" max="3328" width="9.140625" style="263"/>
    <col min="3329" max="3329" width="34.5703125" style="263" customWidth="1"/>
    <col min="3330" max="3330" width="4.7109375" style="263" customWidth="1"/>
    <col min="3331" max="3337" width="13.5703125" style="263" customWidth="1"/>
    <col min="3338" max="3584" width="9.140625" style="263"/>
    <col min="3585" max="3585" width="34.5703125" style="263" customWidth="1"/>
    <col min="3586" max="3586" width="4.7109375" style="263" customWidth="1"/>
    <col min="3587" max="3593" width="13.5703125" style="263" customWidth="1"/>
    <col min="3594" max="3840" width="9.140625" style="263"/>
    <col min="3841" max="3841" width="34.5703125" style="263" customWidth="1"/>
    <col min="3842" max="3842" width="4.7109375" style="263" customWidth="1"/>
    <col min="3843" max="3849" width="13.5703125" style="263" customWidth="1"/>
    <col min="3850" max="4096" width="9.140625" style="263"/>
    <col min="4097" max="4097" width="34.5703125" style="263" customWidth="1"/>
    <col min="4098" max="4098" width="4.7109375" style="263" customWidth="1"/>
    <col min="4099" max="4105" width="13.5703125" style="263" customWidth="1"/>
    <col min="4106" max="4352" width="9.140625" style="263"/>
    <col min="4353" max="4353" width="34.5703125" style="263" customWidth="1"/>
    <col min="4354" max="4354" width="4.7109375" style="263" customWidth="1"/>
    <col min="4355" max="4361" width="13.5703125" style="263" customWidth="1"/>
    <col min="4362" max="4608" width="9.140625" style="263"/>
    <col min="4609" max="4609" width="34.5703125" style="263" customWidth="1"/>
    <col min="4610" max="4610" width="4.7109375" style="263" customWidth="1"/>
    <col min="4611" max="4617" width="13.5703125" style="263" customWidth="1"/>
    <col min="4618" max="4864" width="9.140625" style="263"/>
    <col min="4865" max="4865" width="34.5703125" style="263" customWidth="1"/>
    <col min="4866" max="4866" width="4.7109375" style="263" customWidth="1"/>
    <col min="4867" max="4873" width="13.5703125" style="263" customWidth="1"/>
    <col min="4874" max="5120" width="9.140625" style="263"/>
    <col min="5121" max="5121" width="34.5703125" style="263" customWidth="1"/>
    <col min="5122" max="5122" width="4.7109375" style="263" customWidth="1"/>
    <col min="5123" max="5129" width="13.5703125" style="263" customWidth="1"/>
    <col min="5130" max="5376" width="9.140625" style="263"/>
    <col min="5377" max="5377" width="34.5703125" style="263" customWidth="1"/>
    <col min="5378" max="5378" width="4.7109375" style="263" customWidth="1"/>
    <col min="5379" max="5385" width="13.5703125" style="263" customWidth="1"/>
    <col min="5386" max="5632" width="9.140625" style="263"/>
    <col min="5633" max="5633" width="34.5703125" style="263" customWidth="1"/>
    <col min="5634" max="5634" width="4.7109375" style="263" customWidth="1"/>
    <col min="5635" max="5641" width="13.5703125" style="263" customWidth="1"/>
    <col min="5642" max="5888" width="9.140625" style="263"/>
    <col min="5889" max="5889" width="34.5703125" style="263" customWidth="1"/>
    <col min="5890" max="5890" width="4.7109375" style="263" customWidth="1"/>
    <col min="5891" max="5897" width="13.5703125" style="263" customWidth="1"/>
    <col min="5898" max="6144" width="9.140625" style="263"/>
    <col min="6145" max="6145" width="34.5703125" style="263" customWidth="1"/>
    <col min="6146" max="6146" width="4.7109375" style="263" customWidth="1"/>
    <col min="6147" max="6153" width="13.5703125" style="263" customWidth="1"/>
    <col min="6154" max="6400" width="9.140625" style="263"/>
    <col min="6401" max="6401" width="34.5703125" style="263" customWidth="1"/>
    <col min="6402" max="6402" width="4.7109375" style="263" customWidth="1"/>
    <col min="6403" max="6409" width="13.5703125" style="263" customWidth="1"/>
    <col min="6410" max="6656" width="9.140625" style="263"/>
    <col min="6657" max="6657" width="34.5703125" style="263" customWidth="1"/>
    <col min="6658" max="6658" width="4.7109375" style="263" customWidth="1"/>
    <col min="6659" max="6665" width="13.5703125" style="263" customWidth="1"/>
    <col min="6666" max="6912" width="9.140625" style="263"/>
    <col min="6913" max="6913" width="34.5703125" style="263" customWidth="1"/>
    <col min="6914" max="6914" width="4.7109375" style="263" customWidth="1"/>
    <col min="6915" max="6921" width="13.5703125" style="263" customWidth="1"/>
    <col min="6922" max="7168" width="9.140625" style="263"/>
    <col min="7169" max="7169" width="34.5703125" style="263" customWidth="1"/>
    <col min="7170" max="7170" width="4.7109375" style="263" customWidth="1"/>
    <col min="7171" max="7177" width="13.5703125" style="263" customWidth="1"/>
    <col min="7178" max="7424" width="9.140625" style="263"/>
    <col min="7425" max="7425" width="34.5703125" style="263" customWidth="1"/>
    <col min="7426" max="7426" width="4.7109375" style="263" customWidth="1"/>
    <col min="7427" max="7433" width="13.5703125" style="263" customWidth="1"/>
    <col min="7434" max="7680" width="9.140625" style="263"/>
    <col min="7681" max="7681" width="34.5703125" style="263" customWidth="1"/>
    <col min="7682" max="7682" width="4.7109375" style="263" customWidth="1"/>
    <col min="7683" max="7689" width="13.5703125" style="263" customWidth="1"/>
    <col min="7690" max="7936" width="9.140625" style="263"/>
    <col min="7937" max="7937" width="34.5703125" style="263" customWidth="1"/>
    <col min="7938" max="7938" width="4.7109375" style="263" customWidth="1"/>
    <col min="7939" max="7945" width="13.5703125" style="263" customWidth="1"/>
    <col min="7946" max="8192" width="9.140625" style="263"/>
    <col min="8193" max="8193" width="34.5703125" style="263" customWidth="1"/>
    <col min="8194" max="8194" width="4.7109375" style="263" customWidth="1"/>
    <col min="8195" max="8201" width="13.5703125" style="263" customWidth="1"/>
    <col min="8202" max="8448" width="9.140625" style="263"/>
    <col min="8449" max="8449" width="34.5703125" style="263" customWidth="1"/>
    <col min="8450" max="8450" width="4.7109375" style="263" customWidth="1"/>
    <col min="8451" max="8457" width="13.5703125" style="263" customWidth="1"/>
    <col min="8458" max="8704" width="9.140625" style="263"/>
    <col min="8705" max="8705" width="34.5703125" style="263" customWidth="1"/>
    <col min="8706" max="8706" width="4.7109375" style="263" customWidth="1"/>
    <col min="8707" max="8713" width="13.5703125" style="263" customWidth="1"/>
    <col min="8714" max="8960" width="9.140625" style="263"/>
    <col min="8961" max="8961" width="34.5703125" style="263" customWidth="1"/>
    <col min="8962" max="8962" width="4.7109375" style="263" customWidth="1"/>
    <col min="8963" max="8969" width="13.5703125" style="263" customWidth="1"/>
    <col min="8970" max="9216" width="9.140625" style="263"/>
    <col min="9217" max="9217" width="34.5703125" style="263" customWidth="1"/>
    <col min="9218" max="9218" width="4.7109375" style="263" customWidth="1"/>
    <col min="9219" max="9225" width="13.5703125" style="263" customWidth="1"/>
    <col min="9226" max="9472" width="9.140625" style="263"/>
    <col min="9473" max="9473" width="34.5703125" style="263" customWidth="1"/>
    <col min="9474" max="9474" width="4.7109375" style="263" customWidth="1"/>
    <col min="9475" max="9481" width="13.5703125" style="263" customWidth="1"/>
    <col min="9482" max="9728" width="9.140625" style="263"/>
    <col min="9729" max="9729" width="34.5703125" style="263" customWidth="1"/>
    <col min="9730" max="9730" width="4.7109375" style="263" customWidth="1"/>
    <col min="9731" max="9737" width="13.5703125" style="263" customWidth="1"/>
    <col min="9738" max="9984" width="9.140625" style="263"/>
    <col min="9985" max="9985" width="34.5703125" style="263" customWidth="1"/>
    <col min="9986" max="9986" width="4.7109375" style="263" customWidth="1"/>
    <col min="9987" max="9993" width="13.5703125" style="263" customWidth="1"/>
    <col min="9994" max="10240" width="9.140625" style="263"/>
    <col min="10241" max="10241" width="34.5703125" style="263" customWidth="1"/>
    <col min="10242" max="10242" width="4.7109375" style="263" customWidth="1"/>
    <col min="10243" max="10249" width="13.5703125" style="263" customWidth="1"/>
    <col min="10250" max="10496" width="9.140625" style="263"/>
    <col min="10497" max="10497" width="34.5703125" style="263" customWidth="1"/>
    <col min="10498" max="10498" width="4.7109375" style="263" customWidth="1"/>
    <col min="10499" max="10505" width="13.5703125" style="263" customWidth="1"/>
    <col min="10506" max="10752" width="9.140625" style="263"/>
    <col min="10753" max="10753" width="34.5703125" style="263" customWidth="1"/>
    <col min="10754" max="10754" width="4.7109375" style="263" customWidth="1"/>
    <col min="10755" max="10761" width="13.5703125" style="263" customWidth="1"/>
    <col min="10762" max="11008" width="9.140625" style="263"/>
    <col min="11009" max="11009" width="34.5703125" style="263" customWidth="1"/>
    <col min="11010" max="11010" width="4.7109375" style="263" customWidth="1"/>
    <col min="11011" max="11017" width="13.5703125" style="263" customWidth="1"/>
    <col min="11018" max="11264" width="9.140625" style="263"/>
    <col min="11265" max="11265" width="34.5703125" style="263" customWidth="1"/>
    <col min="11266" max="11266" width="4.7109375" style="263" customWidth="1"/>
    <col min="11267" max="11273" width="13.5703125" style="263" customWidth="1"/>
    <col min="11274" max="11520" width="9.140625" style="263"/>
    <col min="11521" max="11521" width="34.5703125" style="263" customWidth="1"/>
    <col min="11522" max="11522" width="4.7109375" style="263" customWidth="1"/>
    <col min="11523" max="11529" width="13.5703125" style="263" customWidth="1"/>
    <col min="11530" max="11776" width="9.140625" style="263"/>
    <col min="11777" max="11777" width="34.5703125" style="263" customWidth="1"/>
    <col min="11778" max="11778" width="4.7109375" style="263" customWidth="1"/>
    <col min="11779" max="11785" width="13.5703125" style="263" customWidth="1"/>
    <col min="11786" max="12032" width="9.140625" style="263"/>
    <col min="12033" max="12033" width="34.5703125" style="263" customWidth="1"/>
    <col min="12034" max="12034" width="4.7109375" style="263" customWidth="1"/>
    <col min="12035" max="12041" width="13.5703125" style="263" customWidth="1"/>
    <col min="12042" max="12288" width="9.140625" style="263"/>
    <col min="12289" max="12289" width="34.5703125" style="263" customWidth="1"/>
    <col min="12290" max="12290" width="4.7109375" style="263" customWidth="1"/>
    <col min="12291" max="12297" width="13.5703125" style="263" customWidth="1"/>
    <col min="12298" max="12544" width="9.140625" style="263"/>
    <col min="12545" max="12545" width="34.5703125" style="263" customWidth="1"/>
    <col min="12546" max="12546" width="4.7109375" style="263" customWidth="1"/>
    <col min="12547" max="12553" width="13.5703125" style="263" customWidth="1"/>
    <col min="12554" max="12800" width="9.140625" style="263"/>
    <col min="12801" max="12801" width="34.5703125" style="263" customWidth="1"/>
    <col min="12802" max="12802" width="4.7109375" style="263" customWidth="1"/>
    <col min="12803" max="12809" width="13.5703125" style="263" customWidth="1"/>
    <col min="12810" max="13056" width="9.140625" style="263"/>
    <col min="13057" max="13057" width="34.5703125" style="263" customWidth="1"/>
    <col min="13058" max="13058" width="4.7109375" style="263" customWidth="1"/>
    <col min="13059" max="13065" width="13.5703125" style="263" customWidth="1"/>
    <col min="13066" max="13312" width="9.140625" style="263"/>
    <col min="13313" max="13313" width="34.5703125" style="263" customWidth="1"/>
    <col min="13314" max="13314" width="4.7109375" style="263" customWidth="1"/>
    <col min="13315" max="13321" width="13.5703125" style="263" customWidth="1"/>
    <col min="13322" max="13568" width="9.140625" style="263"/>
    <col min="13569" max="13569" width="34.5703125" style="263" customWidth="1"/>
    <col min="13570" max="13570" width="4.7109375" style="263" customWidth="1"/>
    <col min="13571" max="13577" width="13.5703125" style="263" customWidth="1"/>
    <col min="13578" max="13824" width="9.140625" style="263"/>
    <col min="13825" max="13825" width="34.5703125" style="263" customWidth="1"/>
    <col min="13826" max="13826" width="4.7109375" style="263" customWidth="1"/>
    <col min="13827" max="13833" width="13.5703125" style="263" customWidth="1"/>
    <col min="13834" max="14080" width="9.140625" style="263"/>
    <col min="14081" max="14081" width="34.5703125" style="263" customWidth="1"/>
    <col min="14082" max="14082" width="4.7109375" style="263" customWidth="1"/>
    <col min="14083" max="14089" width="13.5703125" style="263" customWidth="1"/>
    <col min="14090" max="14336" width="9.140625" style="263"/>
    <col min="14337" max="14337" width="34.5703125" style="263" customWidth="1"/>
    <col min="14338" max="14338" width="4.7109375" style="263" customWidth="1"/>
    <col min="14339" max="14345" width="13.5703125" style="263" customWidth="1"/>
    <col min="14346" max="14592" width="9.140625" style="263"/>
    <col min="14593" max="14593" width="34.5703125" style="263" customWidth="1"/>
    <col min="14594" max="14594" width="4.7109375" style="263" customWidth="1"/>
    <col min="14595" max="14601" width="13.5703125" style="263" customWidth="1"/>
    <col min="14602" max="14848" width="9.140625" style="263"/>
    <col min="14849" max="14849" width="34.5703125" style="263" customWidth="1"/>
    <col min="14850" max="14850" width="4.7109375" style="263" customWidth="1"/>
    <col min="14851" max="14857" width="13.5703125" style="263" customWidth="1"/>
    <col min="14858" max="15104" width="9.140625" style="263"/>
    <col min="15105" max="15105" width="34.5703125" style="263" customWidth="1"/>
    <col min="15106" max="15106" width="4.7109375" style="263" customWidth="1"/>
    <col min="15107" max="15113" width="13.5703125" style="263" customWidth="1"/>
    <col min="15114" max="15360" width="9.140625" style="263"/>
    <col min="15361" max="15361" width="34.5703125" style="263" customWidth="1"/>
    <col min="15362" max="15362" width="4.7109375" style="263" customWidth="1"/>
    <col min="15363" max="15369" width="13.5703125" style="263" customWidth="1"/>
    <col min="15370" max="15616" width="9.140625" style="263"/>
    <col min="15617" max="15617" width="34.5703125" style="263" customWidth="1"/>
    <col min="15618" max="15618" width="4.7109375" style="263" customWidth="1"/>
    <col min="15619" max="15625" width="13.5703125" style="263" customWidth="1"/>
    <col min="15626" max="15872" width="9.140625" style="263"/>
    <col min="15873" max="15873" width="34.5703125" style="263" customWidth="1"/>
    <col min="15874" max="15874" width="4.7109375" style="263" customWidth="1"/>
    <col min="15875" max="15881" width="13.5703125" style="263" customWidth="1"/>
    <col min="15882" max="16128" width="9.140625" style="263"/>
    <col min="16129" max="16129" width="34.5703125" style="263" customWidth="1"/>
    <col min="16130" max="16130" width="4.7109375" style="263" customWidth="1"/>
    <col min="16131" max="16137" width="13.5703125" style="263" customWidth="1"/>
    <col min="16138" max="16384" width="9.140625" style="263"/>
  </cols>
  <sheetData>
    <row r="1" spans="1:14" ht="20.25" x14ac:dyDescent="0.3">
      <c r="A1" s="257" t="s">
        <v>174</v>
      </c>
      <c r="B1" s="258"/>
      <c r="C1" s="259" t="s">
        <v>175</v>
      </c>
      <c r="D1" s="260" t="s">
        <v>176</v>
      </c>
      <c r="E1" s="261"/>
      <c r="F1" s="261"/>
      <c r="G1" s="262" t="s">
        <v>177</v>
      </c>
      <c r="H1" s="338" t="s">
        <v>178</v>
      </c>
      <c r="I1" s="338"/>
    </row>
    <row r="2" spans="1:14" s="264" customFormat="1" ht="15.75" x14ac:dyDescent="0.25">
      <c r="A2" s="286" t="s">
        <v>179</v>
      </c>
      <c r="B2" s="287" t="s">
        <v>180</v>
      </c>
      <c r="C2" s="300" t="s">
        <v>181</v>
      </c>
      <c r="D2" s="300" t="s">
        <v>182</v>
      </c>
      <c r="E2" s="300" t="s">
        <v>183</v>
      </c>
      <c r="F2" s="300" t="s">
        <v>184</v>
      </c>
      <c r="G2" s="300" t="s">
        <v>185</v>
      </c>
      <c r="H2" s="300" t="s">
        <v>186</v>
      </c>
      <c r="I2" s="300" t="s">
        <v>187</v>
      </c>
    </row>
    <row r="3" spans="1:14" s="266" customFormat="1" ht="16.5" customHeight="1" x14ac:dyDescent="0.25">
      <c r="A3" s="288" t="s">
        <v>188</v>
      </c>
      <c r="B3" s="265">
        <v>6</v>
      </c>
      <c r="C3" s="278" t="s">
        <v>189</v>
      </c>
      <c r="D3" s="278" t="s">
        <v>189</v>
      </c>
      <c r="E3" s="278" t="s">
        <v>189</v>
      </c>
      <c r="F3" s="278" t="s">
        <v>189</v>
      </c>
      <c r="G3" s="278" t="s">
        <v>189</v>
      </c>
      <c r="H3" s="278" t="s">
        <v>189</v>
      </c>
      <c r="I3" s="278" t="s">
        <v>189</v>
      </c>
    </row>
    <row r="4" spans="1:14" s="266" customFormat="1" ht="16.5" customHeight="1" x14ac:dyDescent="0.25">
      <c r="A4" s="289" t="s">
        <v>190</v>
      </c>
      <c r="B4" s="267" t="s">
        <v>191</v>
      </c>
      <c r="C4" s="279" t="s">
        <v>192</v>
      </c>
      <c r="D4" s="279" t="s">
        <v>192</v>
      </c>
      <c r="E4" s="279" t="s">
        <v>192</v>
      </c>
      <c r="F4" s="279" t="s">
        <v>192</v>
      </c>
      <c r="G4" s="279" t="s">
        <v>192</v>
      </c>
      <c r="H4" s="279" t="s">
        <v>192</v>
      </c>
      <c r="I4" s="279" t="s">
        <v>192</v>
      </c>
    </row>
    <row r="5" spans="1:14" s="266" customFormat="1" ht="16.5" customHeight="1" x14ac:dyDescent="0.25">
      <c r="A5" s="289" t="s">
        <v>193</v>
      </c>
      <c r="B5" s="265">
        <v>7</v>
      </c>
      <c r="C5" s="268"/>
      <c r="D5" s="268"/>
      <c r="E5" s="268"/>
      <c r="F5" s="268"/>
      <c r="G5" s="268"/>
      <c r="H5" s="278"/>
      <c r="I5" s="268"/>
    </row>
    <row r="6" spans="1:14" s="266" customFormat="1" ht="16.5" customHeight="1" x14ac:dyDescent="0.25">
      <c r="A6" s="289" t="s">
        <v>194</v>
      </c>
      <c r="B6" s="267" t="s">
        <v>191</v>
      </c>
      <c r="C6" s="269"/>
      <c r="D6" s="269"/>
      <c r="E6" s="269"/>
      <c r="F6" s="269"/>
      <c r="G6" s="269"/>
      <c r="H6" s="279"/>
      <c r="I6" s="269"/>
    </row>
    <row r="7" spans="1:14" s="266" customFormat="1" ht="16.5" customHeight="1" x14ac:dyDescent="0.25">
      <c r="A7" s="289"/>
      <c r="B7" s="265">
        <v>8</v>
      </c>
      <c r="C7" s="284" t="s">
        <v>195</v>
      </c>
      <c r="D7" s="284" t="s">
        <v>195</v>
      </c>
      <c r="E7" s="284" t="s">
        <v>195</v>
      </c>
      <c r="F7" s="284" t="s">
        <v>195</v>
      </c>
      <c r="G7" s="284" t="s">
        <v>195</v>
      </c>
      <c r="H7" s="284" t="s">
        <v>195</v>
      </c>
      <c r="I7" s="268"/>
    </row>
    <row r="8" spans="1:14" s="266" customFormat="1" ht="16.5" customHeight="1" x14ac:dyDescent="0.25">
      <c r="A8" s="289"/>
      <c r="B8" s="267" t="s">
        <v>191</v>
      </c>
      <c r="C8" s="284" t="s">
        <v>196</v>
      </c>
      <c r="D8" s="268"/>
      <c r="E8" s="268"/>
      <c r="F8" s="268"/>
      <c r="G8" s="268"/>
      <c r="H8" s="279"/>
      <c r="I8" s="269"/>
    </row>
    <row r="9" spans="1:14" s="270" customFormat="1" ht="16.5" customHeight="1" x14ac:dyDescent="0.25">
      <c r="A9" s="289"/>
      <c r="B9" s="265">
        <v>9</v>
      </c>
      <c r="C9" s="285"/>
      <c r="D9" s="268"/>
      <c r="E9" s="268"/>
      <c r="F9" s="268"/>
      <c r="G9" s="268"/>
      <c r="H9" s="278"/>
      <c r="I9" s="268"/>
    </row>
    <row r="10" spans="1:14" s="266" customFormat="1" ht="16.5" customHeight="1" x14ac:dyDescent="0.25">
      <c r="A10" s="290" t="s">
        <v>197</v>
      </c>
      <c r="B10" s="267" t="s">
        <v>191</v>
      </c>
      <c r="C10" s="284" t="s">
        <v>198</v>
      </c>
      <c r="D10" s="285" t="s">
        <v>199</v>
      </c>
      <c r="E10" s="285" t="s">
        <v>200</v>
      </c>
      <c r="F10" s="282" t="s">
        <v>201</v>
      </c>
      <c r="G10" s="269"/>
      <c r="H10" s="279"/>
      <c r="I10" s="269"/>
      <c r="K10" s="339" t="s">
        <v>202</v>
      </c>
      <c r="L10" s="339"/>
      <c r="M10" s="339"/>
      <c r="N10" s="339"/>
    </row>
    <row r="11" spans="1:14" s="266" customFormat="1" ht="16.5" customHeight="1" x14ac:dyDescent="0.25">
      <c r="A11" s="291" t="s">
        <v>231</v>
      </c>
      <c r="B11" s="265">
        <v>10</v>
      </c>
      <c r="C11" s="280" t="s">
        <v>203</v>
      </c>
      <c r="D11" s="284"/>
      <c r="E11" s="284"/>
      <c r="F11" s="283"/>
      <c r="G11" s="281" t="s">
        <v>204</v>
      </c>
      <c r="H11" s="268"/>
      <c r="I11" s="278"/>
      <c r="K11" s="340"/>
      <c r="L11" s="340"/>
      <c r="M11" s="340"/>
      <c r="N11" s="340"/>
    </row>
    <row r="12" spans="1:14" s="266" customFormat="1" ht="16.5" customHeight="1" x14ac:dyDescent="0.25">
      <c r="A12" s="292" t="s">
        <v>203</v>
      </c>
      <c r="B12" s="267" t="s">
        <v>191</v>
      </c>
      <c r="C12" s="281"/>
      <c r="D12" s="284"/>
      <c r="E12" s="285"/>
      <c r="F12" s="282"/>
      <c r="G12" s="281"/>
      <c r="H12" s="282" t="s">
        <v>205</v>
      </c>
      <c r="I12" s="279" t="s">
        <v>206</v>
      </c>
      <c r="K12" s="340"/>
      <c r="L12" s="340"/>
      <c r="M12" s="340"/>
      <c r="N12" s="340"/>
    </row>
    <row r="13" spans="1:14" s="266" customFormat="1" ht="16.5" customHeight="1" x14ac:dyDescent="0.25">
      <c r="A13" s="292" t="s">
        <v>207</v>
      </c>
      <c r="B13" s="265">
        <v>11</v>
      </c>
      <c r="C13" s="280" t="s">
        <v>207</v>
      </c>
      <c r="D13" s="285"/>
      <c r="E13" s="268"/>
      <c r="F13" s="283"/>
      <c r="G13" s="280"/>
      <c r="H13" s="282"/>
      <c r="I13" s="278"/>
      <c r="K13" s="340"/>
      <c r="L13" s="340"/>
      <c r="M13" s="340"/>
      <c r="N13" s="340"/>
    </row>
    <row r="14" spans="1:14" s="266" customFormat="1" ht="16.5" customHeight="1" x14ac:dyDescent="0.25">
      <c r="A14" s="292" t="s">
        <v>208</v>
      </c>
      <c r="B14" s="267" t="s">
        <v>191</v>
      </c>
      <c r="C14" s="281"/>
      <c r="D14" s="285"/>
      <c r="E14" s="269"/>
      <c r="F14" s="283"/>
      <c r="G14" s="281"/>
      <c r="H14" s="282"/>
      <c r="I14" s="279"/>
      <c r="K14" s="340"/>
      <c r="L14" s="340"/>
      <c r="M14" s="340"/>
      <c r="N14" s="340"/>
    </row>
    <row r="15" spans="1:14" s="271" customFormat="1" ht="16.5" customHeight="1" x14ac:dyDescent="0.25">
      <c r="A15" s="292" t="s">
        <v>209</v>
      </c>
      <c r="B15" s="265">
        <v>12</v>
      </c>
      <c r="C15" s="280" t="s">
        <v>208</v>
      </c>
      <c r="D15" s="284"/>
      <c r="E15" s="268"/>
      <c r="F15" s="268"/>
      <c r="G15" s="280"/>
      <c r="H15" s="282"/>
      <c r="I15" s="278"/>
      <c r="K15" s="340"/>
      <c r="L15" s="340"/>
      <c r="M15" s="340"/>
      <c r="N15" s="340"/>
    </row>
    <row r="16" spans="1:14" s="270" customFormat="1" ht="16.5" customHeight="1" x14ac:dyDescent="0.25">
      <c r="A16" s="293" t="s">
        <v>210</v>
      </c>
      <c r="B16" s="267" t="s">
        <v>191</v>
      </c>
      <c r="C16" s="281"/>
      <c r="D16" s="269"/>
      <c r="E16" s="269"/>
      <c r="F16" s="269"/>
      <c r="G16" s="281"/>
      <c r="H16" s="282"/>
      <c r="I16" s="279"/>
      <c r="K16" s="340"/>
      <c r="L16" s="340"/>
      <c r="M16" s="340"/>
      <c r="N16" s="340"/>
    </row>
    <row r="17" spans="1:14" s="266" customFormat="1" ht="16.5" customHeight="1" x14ac:dyDescent="0.25">
      <c r="A17" s="293" t="s">
        <v>210</v>
      </c>
      <c r="B17" s="265">
        <v>1</v>
      </c>
      <c r="C17" s="281" t="s">
        <v>204</v>
      </c>
      <c r="D17" s="282" t="s">
        <v>211</v>
      </c>
      <c r="E17" s="284" t="s">
        <v>199</v>
      </c>
      <c r="F17" s="282" t="s">
        <v>212</v>
      </c>
      <c r="G17" s="280"/>
      <c r="H17" s="282"/>
      <c r="I17" s="278"/>
      <c r="K17" s="340"/>
      <c r="L17" s="340"/>
      <c r="M17" s="340"/>
      <c r="N17" s="340"/>
    </row>
    <row r="18" spans="1:14" s="266" customFormat="1" ht="16.5" customHeight="1" x14ac:dyDescent="0.25">
      <c r="A18" s="293" t="s">
        <v>210</v>
      </c>
      <c r="B18" s="267" t="s">
        <v>191</v>
      </c>
      <c r="C18" s="281"/>
      <c r="D18" s="283"/>
      <c r="E18" s="285"/>
      <c r="F18" s="283"/>
      <c r="G18" s="281" t="s">
        <v>203</v>
      </c>
      <c r="H18" s="282"/>
      <c r="I18" s="279"/>
      <c r="K18" s="340"/>
      <c r="L18" s="340"/>
      <c r="M18" s="340"/>
      <c r="N18" s="340"/>
    </row>
    <row r="19" spans="1:14" s="266" customFormat="1" ht="16.5" customHeight="1" x14ac:dyDescent="0.25">
      <c r="A19" s="293" t="s">
        <v>210</v>
      </c>
      <c r="B19" s="265">
        <v>2</v>
      </c>
      <c r="C19" s="268"/>
      <c r="D19" s="282"/>
      <c r="E19" s="284"/>
      <c r="F19" s="282"/>
      <c r="G19" s="280"/>
      <c r="H19" s="282"/>
      <c r="I19" s="268"/>
      <c r="K19" s="340"/>
      <c r="L19" s="340"/>
      <c r="M19" s="340"/>
      <c r="N19" s="340"/>
    </row>
    <row r="20" spans="1:14" s="266" customFormat="1" ht="16.5" customHeight="1" x14ac:dyDescent="0.25">
      <c r="A20" s="293" t="s">
        <v>210</v>
      </c>
      <c r="B20" s="267" t="s">
        <v>191</v>
      </c>
      <c r="C20" s="269"/>
      <c r="D20" s="283"/>
      <c r="E20" s="285"/>
      <c r="F20" s="283"/>
      <c r="G20" s="281"/>
      <c r="H20" s="282"/>
      <c r="I20" s="269"/>
      <c r="K20" s="341"/>
      <c r="L20" s="341"/>
      <c r="M20" s="341"/>
      <c r="N20" s="341"/>
    </row>
    <row r="21" spans="1:14" s="270" customFormat="1" ht="16.5" customHeight="1" x14ac:dyDescent="0.25">
      <c r="A21" s="294" t="s">
        <v>232</v>
      </c>
      <c r="B21" s="265">
        <v>3</v>
      </c>
      <c r="C21" s="282" t="s">
        <v>213</v>
      </c>
      <c r="D21" s="268"/>
      <c r="E21" s="284"/>
      <c r="F21" s="282"/>
      <c r="G21" s="280"/>
      <c r="H21" s="282"/>
      <c r="I21" s="268"/>
    </row>
    <row r="22" spans="1:14" s="266" customFormat="1" ht="16.5" customHeight="1" x14ac:dyDescent="0.25">
      <c r="A22" s="295" t="s">
        <v>201</v>
      </c>
      <c r="B22" s="267" t="s">
        <v>191</v>
      </c>
      <c r="C22" s="283"/>
      <c r="D22" s="269"/>
      <c r="E22" s="285"/>
      <c r="F22" s="283"/>
      <c r="G22" s="281"/>
      <c r="H22" s="282"/>
      <c r="I22" s="269"/>
    </row>
    <row r="23" spans="1:14" s="266" customFormat="1" ht="16.5" customHeight="1" x14ac:dyDescent="0.25">
      <c r="A23" s="295" t="s">
        <v>214</v>
      </c>
      <c r="B23" s="265">
        <v>4</v>
      </c>
      <c r="C23" s="282"/>
      <c r="D23" s="268"/>
      <c r="E23" s="284"/>
      <c r="F23" s="282"/>
      <c r="G23" s="280"/>
      <c r="H23" s="282"/>
      <c r="I23" s="268"/>
    </row>
    <row r="24" spans="1:14" s="266" customFormat="1" ht="16.5" customHeight="1" x14ac:dyDescent="0.25">
      <c r="A24" s="295" t="s">
        <v>212</v>
      </c>
      <c r="B24" s="267" t="s">
        <v>191</v>
      </c>
      <c r="C24" s="283"/>
      <c r="D24" s="269"/>
      <c r="E24" s="285"/>
      <c r="F24" s="269"/>
      <c r="G24" s="281"/>
      <c r="H24" s="282"/>
      <c r="I24" s="269"/>
    </row>
    <row r="25" spans="1:14" s="272" customFormat="1" ht="16.5" customHeight="1" x14ac:dyDescent="0.25">
      <c r="A25" s="295" t="s">
        <v>215</v>
      </c>
      <c r="B25" s="265">
        <v>5</v>
      </c>
      <c r="C25" s="282"/>
      <c r="D25" s="268"/>
      <c r="E25" s="284"/>
      <c r="F25" s="268"/>
      <c r="G25" s="268"/>
      <c r="H25" s="282"/>
      <c r="I25" s="268"/>
    </row>
    <row r="26" spans="1:14" s="266" customFormat="1" ht="16.5" customHeight="1" x14ac:dyDescent="0.25">
      <c r="A26" s="296"/>
      <c r="B26" s="267" t="s">
        <v>191</v>
      </c>
      <c r="C26" s="279" t="s">
        <v>216</v>
      </c>
      <c r="D26" s="279"/>
      <c r="E26" s="279"/>
      <c r="F26" s="279"/>
      <c r="G26" s="279"/>
      <c r="H26" s="282"/>
      <c r="I26" s="279"/>
    </row>
    <row r="27" spans="1:14" s="270" customFormat="1" ht="16.5" customHeight="1" x14ac:dyDescent="0.25">
      <c r="A27" s="296"/>
      <c r="B27" s="265">
        <v>6</v>
      </c>
      <c r="C27" s="279" t="s">
        <v>217</v>
      </c>
      <c r="D27" s="279"/>
      <c r="E27" s="279"/>
      <c r="F27" s="279"/>
      <c r="G27" s="279"/>
      <c r="H27" s="279"/>
      <c r="I27" s="278"/>
    </row>
    <row r="28" spans="1:14" s="266" customFormat="1" ht="16.5" customHeight="1" x14ac:dyDescent="0.25">
      <c r="A28" s="297" t="s">
        <v>218</v>
      </c>
      <c r="B28" s="267" t="s">
        <v>191</v>
      </c>
      <c r="C28" s="279"/>
      <c r="D28" s="279"/>
      <c r="E28" s="279"/>
      <c r="F28" s="279"/>
      <c r="G28" s="279"/>
      <c r="H28" s="279"/>
      <c r="I28" s="279"/>
    </row>
    <row r="29" spans="1:14" s="266" customFormat="1" ht="16.5" customHeight="1" x14ac:dyDescent="0.25">
      <c r="A29" s="298" t="s">
        <v>219</v>
      </c>
      <c r="B29" s="265">
        <v>7</v>
      </c>
      <c r="C29" s="268"/>
      <c r="D29" s="268"/>
      <c r="E29" s="268"/>
      <c r="F29" s="268"/>
      <c r="G29" s="268"/>
      <c r="H29" s="268"/>
      <c r="I29" s="278"/>
    </row>
    <row r="30" spans="1:14" s="266" customFormat="1" ht="16.5" customHeight="1" x14ac:dyDescent="0.25">
      <c r="A30" s="298" t="s">
        <v>220</v>
      </c>
      <c r="B30" s="267" t="s">
        <v>191</v>
      </c>
      <c r="C30" s="269"/>
      <c r="D30" s="269"/>
      <c r="E30" s="269"/>
      <c r="F30" s="269"/>
      <c r="G30" s="269"/>
      <c r="H30" s="269"/>
      <c r="I30" s="269"/>
    </row>
    <row r="31" spans="1:14" s="266" customFormat="1" ht="16.5" customHeight="1" x14ac:dyDescent="0.25">
      <c r="A31" s="298" t="s">
        <v>221</v>
      </c>
      <c r="B31" s="265">
        <v>8</v>
      </c>
      <c r="C31" s="285" t="s">
        <v>222</v>
      </c>
      <c r="D31" s="268"/>
      <c r="E31" s="268"/>
      <c r="F31" s="279" t="s">
        <v>223</v>
      </c>
      <c r="G31" s="268"/>
      <c r="H31" s="278" t="s">
        <v>224</v>
      </c>
      <c r="I31" s="268"/>
    </row>
    <row r="32" spans="1:14" s="266" customFormat="1" ht="16.5" customHeight="1" x14ac:dyDescent="0.25">
      <c r="A32" s="298" t="s">
        <v>148</v>
      </c>
      <c r="B32" s="267" t="s">
        <v>191</v>
      </c>
      <c r="C32" s="285" t="s">
        <v>225</v>
      </c>
      <c r="D32" s="269"/>
      <c r="E32" s="269"/>
      <c r="F32" s="279"/>
      <c r="G32" s="269"/>
      <c r="H32" s="279"/>
      <c r="I32" s="269"/>
    </row>
    <row r="33" spans="1:9" s="266" customFormat="1" ht="16.5" customHeight="1" x14ac:dyDescent="0.25">
      <c r="A33" s="299"/>
      <c r="B33" s="265">
        <v>9</v>
      </c>
      <c r="C33" s="285"/>
      <c r="D33" s="268"/>
      <c r="E33" s="268"/>
      <c r="F33" s="279"/>
      <c r="G33" s="268"/>
      <c r="H33" s="278"/>
      <c r="I33" s="268"/>
    </row>
    <row r="34" spans="1:9" s="266" customFormat="1" ht="16.5" customHeight="1" x14ac:dyDescent="0.25">
      <c r="A34" s="299"/>
      <c r="B34" s="267" t="s">
        <v>191</v>
      </c>
      <c r="C34" s="285"/>
      <c r="D34" s="279" t="s">
        <v>226</v>
      </c>
      <c r="E34" s="279"/>
      <c r="F34" s="279"/>
      <c r="G34" s="279"/>
      <c r="H34" s="279"/>
      <c r="I34" s="279"/>
    </row>
    <row r="35" spans="1:9" s="266" customFormat="1" ht="16.5" customHeight="1" x14ac:dyDescent="0.25">
      <c r="A35" s="299"/>
      <c r="B35" s="265">
        <v>10</v>
      </c>
      <c r="C35" s="285"/>
      <c r="D35" s="278"/>
      <c r="E35" s="278"/>
      <c r="F35" s="278"/>
      <c r="G35" s="278"/>
      <c r="H35" s="278"/>
      <c r="I35" s="278"/>
    </row>
    <row r="36" spans="1:9" s="266" customFormat="1" hidden="1" x14ac:dyDescent="0.25">
      <c r="A36" s="342" t="s">
        <v>227</v>
      </c>
      <c r="B36" s="342"/>
      <c r="C36" s="342"/>
      <c r="D36" s="342"/>
      <c r="E36" s="342"/>
      <c r="F36" s="342"/>
      <c r="G36" s="342"/>
      <c r="H36" s="342"/>
      <c r="I36" s="342"/>
    </row>
    <row r="37" spans="1:9" x14ac:dyDescent="0.25">
      <c r="A37" s="273" t="s">
        <v>210</v>
      </c>
    </row>
    <row r="39" spans="1:9" x14ac:dyDescent="0.25">
      <c r="A39" s="276"/>
    </row>
    <row r="40" spans="1:9" x14ac:dyDescent="0.25">
      <c r="A40" s="277"/>
    </row>
    <row r="41" spans="1:9" x14ac:dyDescent="0.25">
      <c r="A41" s="277"/>
    </row>
    <row r="42" spans="1:9" x14ac:dyDescent="0.25">
      <c r="A42" s="277"/>
    </row>
    <row r="43" spans="1:9" x14ac:dyDescent="0.25">
      <c r="A43" s="277"/>
    </row>
    <row r="44" spans="1:9" x14ac:dyDescent="0.25">
      <c r="A44" s="276"/>
    </row>
  </sheetData>
  <mergeCells count="3">
    <mergeCell ref="H1:I1"/>
    <mergeCell ref="K10:N20"/>
    <mergeCell ref="A36:I36"/>
  </mergeCells>
  <hyperlinks>
    <hyperlink ref="A36:I36" r:id="rId1" display="For more on how to use this tool get the FREE BOOK &quot;Life Plans&quot; http://estore.strengthsworkshop.ca/product/lp-ebook " xr:uid="{B12C34F6-FD5D-4FA1-978A-C17B4B0D8C1A}"/>
  </hyperlinks>
  <pageMargins left="0.2" right="0.2" top="0.25" bottom="0" header="0.3" footer="0.3"/>
  <pageSetup orientation="landscape"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F20CB-6A56-4C5B-BD3E-158FF6912B65}">
  <sheetPr codeName="Sheet2"/>
  <dimension ref="A1:L218"/>
  <sheetViews>
    <sheetView zoomScale="150" zoomScaleNormal="150" workbookViewId="0">
      <pane ySplit="8" topLeftCell="A9" activePane="bottomLeft" state="frozen"/>
      <selection activeCell="H1" sqref="H1:I1"/>
      <selection pane="bottomLeft" activeCell="D9" sqref="D9"/>
    </sheetView>
  </sheetViews>
  <sheetFormatPr defaultColWidth="9.140625" defaultRowHeight="15" x14ac:dyDescent="0.25"/>
  <cols>
    <col min="1" max="1" width="72" style="41" customWidth="1"/>
    <col min="2" max="2" width="6.140625" style="97" customWidth="1"/>
    <col min="3" max="3" width="6.140625" style="98" customWidth="1"/>
    <col min="4" max="5" width="5.5703125" style="38" customWidth="1"/>
    <col min="6" max="6" width="5.7109375" style="38" customWidth="1"/>
    <col min="7" max="16384" width="9.140625" style="2"/>
  </cols>
  <sheetData>
    <row r="1" spans="1:12" ht="20.25" customHeight="1" thickBot="1" x14ac:dyDescent="0.3">
      <c r="A1" s="351" t="s">
        <v>45</v>
      </c>
      <c r="B1" s="352"/>
      <c r="C1" s="352"/>
      <c r="D1" s="352"/>
      <c r="E1" s="352"/>
      <c r="F1" s="353"/>
      <c r="G1" s="41"/>
      <c r="H1" s="41"/>
      <c r="I1" s="41"/>
      <c r="J1" s="41"/>
    </row>
    <row r="2" spans="1:12" ht="30.75" customHeight="1" x14ac:dyDescent="0.25">
      <c r="A2" s="354" t="s">
        <v>46</v>
      </c>
      <c r="B2" s="355"/>
      <c r="C2" s="355"/>
      <c r="D2" s="355"/>
      <c r="E2" s="355"/>
      <c r="F2" s="356"/>
      <c r="G2" s="41"/>
      <c r="H2" s="41"/>
      <c r="I2" s="41"/>
      <c r="J2" s="41"/>
    </row>
    <row r="3" spans="1:12" ht="45" customHeight="1" x14ac:dyDescent="0.25">
      <c r="A3" s="357" t="s">
        <v>47</v>
      </c>
      <c r="B3" s="358"/>
      <c r="C3" s="358"/>
      <c r="D3" s="358"/>
      <c r="E3" s="358"/>
      <c r="F3" s="359"/>
      <c r="G3" s="42"/>
      <c r="H3" s="41"/>
      <c r="I3" s="41"/>
      <c r="J3" s="41"/>
    </row>
    <row r="4" spans="1:12" ht="39" customHeight="1" x14ac:dyDescent="0.25">
      <c r="A4" s="357" t="s">
        <v>48</v>
      </c>
      <c r="B4" s="358"/>
      <c r="C4" s="358"/>
      <c r="D4" s="358"/>
      <c r="E4" s="358"/>
      <c r="F4" s="359"/>
      <c r="G4" s="42"/>
      <c r="I4" s="41"/>
      <c r="J4" s="41"/>
    </row>
    <row r="5" spans="1:12" ht="32.25" customHeight="1" thickBot="1" x14ac:dyDescent="0.3">
      <c r="A5" s="360" t="s">
        <v>49</v>
      </c>
      <c r="B5" s="361"/>
      <c r="C5" s="361"/>
      <c r="D5" s="361"/>
      <c r="E5" s="361"/>
      <c r="F5" s="362"/>
      <c r="G5" s="41"/>
      <c r="I5" s="41"/>
      <c r="J5" s="41"/>
    </row>
    <row r="6" spans="1:12" ht="18" customHeight="1" thickBot="1" x14ac:dyDescent="0.3">
      <c r="A6" s="43" t="s">
        <v>50</v>
      </c>
      <c r="B6" s="44">
        <f>D6+E6+F6</f>
        <v>44.1</v>
      </c>
      <c r="C6" s="45">
        <f>'Introduction '!E15</f>
        <v>40</v>
      </c>
      <c r="D6" s="46">
        <f>SUM(D9:D200)</f>
        <v>8.6</v>
      </c>
      <c r="E6" s="47">
        <f>SUM(E9:E200)</f>
        <v>18</v>
      </c>
      <c r="F6" s="48">
        <f>SUM(F9:F200)</f>
        <v>17.5</v>
      </c>
      <c r="G6" s="41"/>
      <c r="H6" s="343" t="s">
        <v>51</v>
      </c>
      <c r="I6" s="343"/>
      <c r="J6" s="343"/>
    </row>
    <row r="7" spans="1:12" ht="18" customHeight="1" x14ac:dyDescent="0.25">
      <c r="A7" s="344" t="s">
        <v>52</v>
      </c>
      <c r="B7" s="346" t="s">
        <v>53</v>
      </c>
      <c r="C7" s="347"/>
      <c r="D7" s="348" t="s">
        <v>54</v>
      </c>
      <c r="E7" s="349"/>
      <c r="F7" s="350"/>
      <c r="G7" s="41"/>
      <c r="H7" s="343"/>
      <c r="I7" s="343"/>
      <c r="J7" s="343"/>
    </row>
    <row r="8" spans="1:12" ht="57.75" customHeight="1" x14ac:dyDescent="0.25">
      <c r="A8" s="345"/>
      <c r="B8" s="49" t="s">
        <v>55</v>
      </c>
      <c r="C8" s="50" t="s">
        <v>56</v>
      </c>
      <c r="D8" s="51" t="s">
        <v>57</v>
      </c>
      <c r="E8" s="52" t="s">
        <v>58</v>
      </c>
      <c r="F8" s="53" t="s">
        <v>59</v>
      </c>
      <c r="G8" s="41"/>
      <c r="H8" s="343"/>
      <c r="I8" s="343"/>
      <c r="J8" s="343"/>
    </row>
    <row r="9" spans="1:12" s="60" customFormat="1" x14ac:dyDescent="0.25">
      <c r="A9" s="54" t="s">
        <v>60</v>
      </c>
      <c r="B9" s="55">
        <v>2</v>
      </c>
      <c r="C9" s="56" t="s">
        <v>61</v>
      </c>
      <c r="D9" s="57">
        <v>1</v>
      </c>
      <c r="E9" s="58">
        <v>0.5</v>
      </c>
      <c r="F9" s="59"/>
      <c r="H9" s="41"/>
      <c r="I9" s="41"/>
      <c r="J9" s="41"/>
    </row>
    <row r="10" spans="1:12" s="60" customFormat="1" x14ac:dyDescent="0.25">
      <c r="A10" s="54" t="s">
        <v>62</v>
      </c>
      <c r="B10" s="55">
        <v>3</v>
      </c>
      <c r="C10" s="56" t="s">
        <v>63</v>
      </c>
      <c r="D10" s="57">
        <v>0.3</v>
      </c>
      <c r="E10" s="58"/>
      <c r="F10" s="59">
        <v>0.5</v>
      </c>
    </row>
    <row r="11" spans="1:12" s="60" customFormat="1" x14ac:dyDescent="0.25">
      <c r="A11" s="54" t="s">
        <v>64</v>
      </c>
      <c r="B11" s="55">
        <v>2</v>
      </c>
      <c r="C11" s="56" t="s">
        <v>65</v>
      </c>
      <c r="D11" s="57">
        <v>0.3</v>
      </c>
      <c r="E11" s="58"/>
      <c r="F11" s="59"/>
    </row>
    <row r="12" spans="1:12" s="60" customFormat="1" x14ac:dyDescent="0.25">
      <c r="A12" s="54" t="s">
        <v>66</v>
      </c>
      <c r="B12" s="55">
        <v>2</v>
      </c>
      <c r="C12" s="56" t="s">
        <v>67</v>
      </c>
      <c r="D12" s="57"/>
      <c r="E12" s="58"/>
      <c r="F12" s="59">
        <v>2</v>
      </c>
    </row>
    <row r="13" spans="1:12" s="60" customFormat="1" x14ac:dyDescent="0.25">
      <c r="A13" s="54" t="s">
        <v>68</v>
      </c>
      <c r="B13" s="55">
        <v>3</v>
      </c>
      <c r="C13" s="56" t="s">
        <v>61</v>
      </c>
      <c r="D13" s="57">
        <v>2</v>
      </c>
      <c r="E13" s="58"/>
      <c r="F13" s="59">
        <v>1</v>
      </c>
    </row>
    <row r="14" spans="1:12" s="60" customFormat="1" x14ac:dyDescent="0.25">
      <c r="A14" s="54" t="s">
        <v>69</v>
      </c>
      <c r="B14" s="55">
        <v>1</v>
      </c>
      <c r="C14" s="56" t="s">
        <v>65</v>
      </c>
      <c r="D14" s="57"/>
      <c r="E14" s="58">
        <v>2</v>
      </c>
      <c r="F14" s="59"/>
      <c r="L14" s="61"/>
    </row>
    <row r="15" spans="1:12" s="60" customFormat="1" x14ac:dyDescent="0.25">
      <c r="A15" s="54" t="s">
        <v>70</v>
      </c>
      <c r="B15" s="55">
        <v>3</v>
      </c>
      <c r="C15" s="56" t="s">
        <v>61</v>
      </c>
      <c r="D15" s="57"/>
      <c r="E15" s="58">
        <v>10</v>
      </c>
      <c r="F15" s="59"/>
    </row>
    <row r="16" spans="1:12" s="60" customFormat="1" x14ac:dyDescent="0.25">
      <c r="A16" s="54" t="s">
        <v>71</v>
      </c>
      <c r="B16" s="55">
        <v>1</v>
      </c>
      <c r="C16" s="56" t="s">
        <v>63</v>
      </c>
      <c r="D16" s="57"/>
      <c r="E16" s="58"/>
      <c r="F16" s="59">
        <v>0.5</v>
      </c>
    </row>
    <row r="17" spans="1:6" s="60" customFormat="1" x14ac:dyDescent="0.25">
      <c r="A17" s="54" t="s">
        <v>72</v>
      </c>
      <c r="B17" s="55">
        <v>1</v>
      </c>
      <c r="C17" s="56" t="s">
        <v>73</v>
      </c>
      <c r="D17" s="57"/>
      <c r="E17" s="58">
        <v>0.5</v>
      </c>
      <c r="F17" s="59">
        <v>0.5</v>
      </c>
    </row>
    <row r="18" spans="1:6" s="60" customFormat="1" x14ac:dyDescent="0.25">
      <c r="A18" s="54" t="s">
        <v>74</v>
      </c>
      <c r="B18" s="55">
        <v>2</v>
      </c>
      <c r="C18" s="56" t="s">
        <v>73</v>
      </c>
      <c r="D18" s="57"/>
      <c r="E18" s="58">
        <v>3</v>
      </c>
      <c r="F18" s="59"/>
    </row>
    <row r="19" spans="1:6" s="60" customFormat="1" x14ac:dyDescent="0.25">
      <c r="A19" s="54" t="s">
        <v>75</v>
      </c>
      <c r="B19" s="55">
        <v>2</v>
      </c>
      <c r="C19" s="56" t="s">
        <v>67</v>
      </c>
      <c r="D19" s="57">
        <v>3</v>
      </c>
      <c r="E19" s="58"/>
      <c r="F19" s="59"/>
    </row>
    <row r="20" spans="1:6" s="60" customFormat="1" x14ac:dyDescent="0.25">
      <c r="A20" s="54" t="s">
        <v>76</v>
      </c>
      <c r="B20" s="55">
        <v>2</v>
      </c>
      <c r="C20" s="56" t="s">
        <v>65</v>
      </c>
      <c r="D20" s="57">
        <v>2</v>
      </c>
      <c r="E20" s="58"/>
      <c r="F20" s="59">
        <v>1</v>
      </c>
    </row>
    <row r="21" spans="1:6" s="60" customFormat="1" x14ac:dyDescent="0.25">
      <c r="A21" s="54" t="s">
        <v>77</v>
      </c>
      <c r="B21" s="55">
        <v>2</v>
      </c>
      <c r="C21" s="56" t="s">
        <v>63</v>
      </c>
      <c r="D21" s="57"/>
      <c r="E21" s="58"/>
      <c r="F21" s="59">
        <v>3</v>
      </c>
    </row>
    <row r="22" spans="1:6" s="60" customFormat="1" x14ac:dyDescent="0.25">
      <c r="A22" s="54" t="s">
        <v>78</v>
      </c>
      <c r="B22" s="55">
        <v>3</v>
      </c>
      <c r="C22" s="56" t="s">
        <v>61</v>
      </c>
      <c r="D22" s="57"/>
      <c r="E22" s="58"/>
      <c r="F22" s="59">
        <v>3</v>
      </c>
    </row>
    <row r="23" spans="1:6" s="60" customFormat="1" x14ac:dyDescent="0.25">
      <c r="A23" s="54" t="s">
        <v>79</v>
      </c>
      <c r="B23" s="55">
        <v>3</v>
      </c>
      <c r="C23" s="56" t="s">
        <v>65</v>
      </c>
      <c r="D23" s="57"/>
      <c r="E23" s="58"/>
      <c r="F23" s="59">
        <v>2</v>
      </c>
    </row>
    <row r="24" spans="1:6" s="60" customFormat="1" x14ac:dyDescent="0.25">
      <c r="A24" s="54" t="s">
        <v>80</v>
      </c>
      <c r="B24" s="55">
        <v>3</v>
      </c>
      <c r="C24" s="56" t="s">
        <v>61</v>
      </c>
      <c r="D24" s="57"/>
      <c r="E24" s="58"/>
      <c r="F24" s="59">
        <v>4</v>
      </c>
    </row>
    <row r="25" spans="1:6" s="60" customFormat="1" x14ac:dyDescent="0.25">
      <c r="A25" s="54" t="s">
        <v>81</v>
      </c>
      <c r="B25" s="55">
        <v>1</v>
      </c>
      <c r="C25" s="56" t="s">
        <v>65</v>
      </c>
      <c r="D25" s="57"/>
      <c r="E25" s="58">
        <v>2</v>
      </c>
      <c r="F25" s="59"/>
    </row>
    <row r="26" spans="1:6" s="60" customFormat="1" x14ac:dyDescent="0.25">
      <c r="A26" s="54"/>
      <c r="B26" s="55"/>
      <c r="C26" s="56"/>
      <c r="D26" s="57"/>
      <c r="E26" s="58"/>
      <c r="F26" s="59"/>
    </row>
    <row r="27" spans="1:6" s="60" customFormat="1" x14ac:dyDescent="0.25">
      <c r="A27" s="54"/>
      <c r="B27" s="55"/>
      <c r="C27" s="56"/>
      <c r="D27" s="57"/>
      <c r="E27" s="58"/>
      <c r="F27" s="59"/>
    </row>
    <row r="28" spans="1:6" s="60" customFormat="1" x14ac:dyDescent="0.25">
      <c r="A28" s="54"/>
      <c r="B28" s="55"/>
      <c r="C28" s="56"/>
      <c r="D28" s="57"/>
      <c r="E28" s="58"/>
      <c r="F28" s="59"/>
    </row>
    <row r="29" spans="1:6" s="60" customFormat="1" x14ac:dyDescent="0.25">
      <c r="A29" s="54"/>
      <c r="B29" s="55"/>
      <c r="C29" s="56"/>
      <c r="D29" s="57"/>
      <c r="E29" s="58"/>
      <c r="F29" s="59"/>
    </row>
    <row r="30" spans="1:6" s="60" customFormat="1" x14ac:dyDescent="0.25">
      <c r="A30" s="62" t="s">
        <v>82</v>
      </c>
      <c r="B30" s="55"/>
      <c r="C30" s="56"/>
      <c r="D30" s="57"/>
      <c r="E30" s="58"/>
      <c r="F30" s="59"/>
    </row>
    <row r="31" spans="1:6" s="60" customFormat="1" x14ac:dyDescent="0.25">
      <c r="A31" s="54"/>
      <c r="B31" s="55"/>
      <c r="C31" s="56"/>
      <c r="D31" s="57"/>
      <c r="E31" s="58"/>
      <c r="F31" s="59"/>
    </row>
    <row r="32" spans="1:6" s="60" customFormat="1" x14ac:dyDescent="0.25">
      <c r="A32" s="54"/>
      <c r="B32" s="55"/>
      <c r="C32" s="56"/>
      <c r="D32" s="57"/>
      <c r="E32" s="58"/>
      <c r="F32" s="59"/>
    </row>
    <row r="33" spans="1:6" s="60" customFormat="1" x14ac:dyDescent="0.25">
      <c r="A33" s="54"/>
      <c r="B33" s="55"/>
      <c r="C33" s="56"/>
      <c r="D33" s="57"/>
      <c r="E33" s="58"/>
      <c r="F33" s="59"/>
    </row>
    <row r="34" spans="1:6" s="60" customFormat="1" x14ac:dyDescent="0.25">
      <c r="A34" s="54"/>
      <c r="B34" s="55"/>
      <c r="C34" s="56"/>
      <c r="D34" s="57"/>
      <c r="E34" s="58"/>
      <c r="F34" s="59"/>
    </row>
    <row r="35" spans="1:6" s="60" customFormat="1" x14ac:dyDescent="0.25">
      <c r="A35" s="54"/>
      <c r="B35" s="55"/>
      <c r="C35" s="56"/>
      <c r="D35" s="57"/>
      <c r="E35" s="58"/>
      <c r="F35" s="59"/>
    </row>
    <row r="36" spans="1:6" s="60" customFormat="1" x14ac:dyDescent="0.25">
      <c r="A36" s="54"/>
      <c r="B36" s="55"/>
      <c r="C36" s="56"/>
      <c r="D36" s="57"/>
      <c r="E36" s="58"/>
      <c r="F36" s="59"/>
    </row>
    <row r="37" spans="1:6" s="60" customFormat="1" x14ac:dyDescent="0.25">
      <c r="A37" s="54"/>
      <c r="B37" s="55"/>
      <c r="C37" s="56"/>
      <c r="D37" s="57"/>
      <c r="E37" s="58"/>
      <c r="F37" s="59"/>
    </row>
    <row r="38" spans="1:6" s="60" customFormat="1" x14ac:dyDescent="0.25">
      <c r="A38" s="54"/>
      <c r="B38" s="55"/>
      <c r="C38" s="56"/>
      <c r="D38" s="57"/>
      <c r="E38" s="58"/>
      <c r="F38" s="59"/>
    </row>
    <row r="39" spans="1:6" s="60" customFormat="1" x14ac:dyDescent="0.25">
      <c r="A39" s="54"/>
      <c r="B39" s="55"/>
      <c r="C39" s="56"/>
      <c r="D39" s="57"/>
      <c r="E39" s="58"/>
      <c r="F39" s="59"/>
    </row>
    <row r="40" spans="1:6" s="60" customFormat="1" x14ac:dyDescent="0.25">
      <c r="A40" s="54"/>
      <c r="B40" s="55"/>
      <c r="C40" s="56"/>
      <c r="D40" s="57"/>
      <c r="E40" s="58"/>
      <c r="F40" s="59"/>
    </row>
    <row r="41" spans="1:6" s="60" customFormat="1" x14ac:dyDescent="0.25">
      <c r="A41" s="54"/>
      <c r="B41" s="55"/>
      <c r="C41" s="56"/>
      <c r="D41" s="57"/>
      <c r="E41" s="58"/>
      <c r="F41" s="59"/>
    </row>
    <row r="42" spans="1:6" s="60" customFormat="1" x14ac:dyDescent="0.25">
      <c r="A42" s="54"/>
      <c r="B42" s="55"/>
      <c r="C42" s="56"/>
      <c r="D42" s="57"/>
      <c r="E42" s="58"/>
      <c r="F42" s="59"/>
    </row>
    <row r="43" spans="1:6" s="60" customFormat="1" x14ac:dyDescent="0.25">
      <c r="A43" s="54"/>
      <c r="B43" s="55"/>
      <c r="C43" s="56"/>
      <c r="D43" s="57"/>
      <c r="E43" s="58"/>
      <c r="F43" s="59"/>
    </row>
    <row r="44" spans="1:6" s="60" customFormat="1" x14ac:dyDescent="0.25">
      <c r="A44" s="54"/>
      <c r="B44" s="55"/>
      <c r="C44" s="56"/>
      <c r="D44" s="57"/>
      <c r="E44" s="58"/>
      <c r="F44" s="59"/>
    </row>
    <row r="45" spans="1:6" s="60" customFormat="1" x14ac:dyDescent="0.25">
      <c r="A45" s="54"/>
      <c r="B45" s="55"/>
      <c r="C45" s="56"/>
      <c r="D45" s="57"/>
      <c r="E45" s="58"/>
      <c r="F45" s="59"/>
    </row>
    <row r="46" spans="1:6" s="60" customFormat="1" x14ac:dyDescent="0.25">
      <c r="A46" s="54"/>
      <c r="B46" s="55"/>
      <c r="C46" s="56"/>
      <c r="D46" s="57"/>
      <c r="E46" s="58"/>
      <c r="F46" s="59"/>
    </row>
    <row r="47" spans="1:6" s="60" customFormat="1" x14ac:dyDescent="0.25">
      <c r="A47" s="54"/>
      <c r="B47" s="55"/>
      <c r="C47" s="56"/>
      <c r="D47" s="57"/>
      <c r="E47" s="58"/>
      <c r="F47" s="59"/>
    </row>
    <row r="48" spans="1:6" s="60" customFormat="1" x14ac:dyDescent="0.25">
      <c r="A48" s="54"/>
      <c r="B48" s="55"/>
      <c r="C48" s="56"/>
      <c r="D48" s="57"/>
      <c r="E48" s="58"/>
      <c r="F48" s="59"/>
    </row>
    <row r="49" spans="1:6" s="60" customFormat="1" x14ac:dyDescent="0.25">
      <c r="A49" s="54"/>
      <c r="B49" s="55"/>
      <c r="C49" s="56"/>
      <c r="D49" s="57"/>
      <c r="E49" s="58"/>
      <c r="F49" s="59"/>
    </row>
    <row r="50" spans="1:6" s="60" customFormat="1" x14ac:dyDescent="0.25">
      <c r="A50" s="54"/>
      <c r="B50" s="55"/>
      <c r="C50" s="56"/>
      <c r="D50" s="57"/>
      <c r="E50" s="58"/>
      <c r="F50" s="59"/>
    </row>
    <row r="51" spans="1:6" s="60" customFormat="1" x14ac:dyDescent="0.25">
      <c r="A51" s="54"/>
      <c r="B51" s="55"/>
      <c r="C51" s="56"/>
      <c r="D51" s="57"/>
      <c r="E51" s="58"/>
      <c r="F51" s="59"/>
    </row>
    <row r="52" spans="1:6" s="60" customFormat="1" x14ac:dyDescent="0.25">
      <c r="A52" s="54"/>
      <c r="B52" s="55"/>
      <c r="C52" s="56"/>
      <c r="D52" s="57"/>
      <c r="E52" s="58"/>
      <c r="F52" s="59"/>
    </row>
    <row r="53" spans="1:6" s="60" customFormat="1" x14ac:dyDescent="0.25">
      <c r="A53" s="54"/>
      <c r="B53" s="55"/>
      <c r="C53" s="56"/>
      <c r="D53" s="57"/>
      <c r="E53" s="58"/>
      <c r="F53" s="59"/>
    </row>
    <row r="54" spans="1:6" s="60" customFormat="1" x14ac:dyDescent="0.25">
      <c r="A54" s="54"/>
      <c r="B54" s="55"/>
      <c r="C54" s="56"/>
      <c r="D54" s="57"/>
      <c r="E54" s="58"/>
      <c r="F54" s="59"/>
    </row>
    <row r="55" spans="1:6" s="60" customFormat="1" x14ac:dyDescent="0.25">
      <c r="A55" s="54"/>
      <c r="B55" s="55"/>
      <c r="C55" s="56"/>
      <c r="D55" s="57"/>
      <c r="E55" s="58"/>
      <c r="F55" s="59"/>
    </row>
    <row r="56" spans="1:6" s="60" customFormat="1" x14ac:dyDescent="0.25">
      <c r="A56" s="54"/>
      <c r="B56" s="55"/>
      <c r="C56" s="56"/>
      <c r="D56" s="57"/>
      <c r="E56" s="58"/>
      <c r="F56" s="59"/>
    </row>
    <row r="57" spans="1:6" s="60" customFormat="1" x14ac:dyDescent="0.25">
      <c r="A57" s="54"/>
      <c r="B57" s="55"/>
      <c r="C57" s="56"/>
      <c r="D57" s="57"/>
      <c r="E57" s="58"/>
      <c r="F57" s="59"/>
    </row>
    <row r="58" spans="1:6" s="60" customFormat="1" x14ac:dyDescent="0.25">
      <c r="A58" s="54"/>
      <c r="B58" s="55"/>
      <c r="C58" s="56"/>
      <c r="D58" s="57"/>
      <c r="E58" s="58"/>
      <c r="F58" s="59"/>
    </row>
    <row r="59" spans="1:6" s="60" customFormat="1" x14ac:dyDescent="0.25">
      <c r="A59" s="54"/>
      <c r="B59" s="55"/>
      <c r="C59" s="56"/>
      <c r="D59" s="57"/>
      <c r="E59" s="58"/>
      <c r="F59" s="59"/>
    </row>
    <row r="60" spans="1:6" s="60" customFormat="1" x14ac:dyDescent="0.25">
      <c r="A60" s="54"/>
      <c r="B60" s="55"/>
      <c r="C60" s="56"/>
      <c r="D60" s="57"/>
      <c r="E60" s="58"/>
      <c r="F60" s="59"/>
    </row>
    <row r="61" spans="1:6" s="60" customFormat="1" x14ac:dyDescent="0.25">
      <c r="A61" s="54"/>
      <c r="B61" s="55"/>
      <c r="C61" s="56"/>
      <c r="D61" s="57"/>
      <c r="E61" s="58"/>
      <c r="F61" s="59"/>
    </row>
    <row r="62" spans="1:6" s="60" customFormat="1" x14ac:dyDescent="0.25">
      <c r="A62" s="54"/>
      <c r="B62" s="55"/>
      <c r="C62" s="56"/>
      <c r="D62" s="57"/>
      <c r="E62" s="58"/>
      <c r="F62" s="59"/>
    </row>
    <row r="63" spans="1:6" s="60" customFormat="1" x14ac:dyDescent="0.25">
      <c r="A63" s="54"/>
      <c r="B63" s="55"/>
      <c r="C63" s="56"/>
      <c r="D63" s="57"/>
      <c r="E63" s="58"/>
      <c r="F63" s="59"/>
    </row>
    <row r="64" spans="1:6" s="60" customFormat="1" x14ac:dyDescent="0.25">
      <c r="A64" s="54"/>
      <c r="B64" s="55"/>
      <c r="C64" s="56"/>
      <c r="D64" s="57"/>
      <c r="E64" s="58"/>
      <c r="F64" s="59"/>
    </row>
    <row r="65" spans="1:6" s="60" customFormat="1" x14ac:dyDescent="0.25">
      <c r="A65" s="54"/>
      <c r="B65" s="55"/>
      <c r="C65" s="56"/>
      <c r="D65" s="57"/>
      <c r="E65" s="58"/>
      <c r="F65" s="59"/>
    </row>
    <row r="66" spans="1:6" s="60" customFormat="1" x14ac:dyDescent="0.25">
      <c r="A66" s="54"/>
      <c r="B66" s="55"/>
      <c r="C66" s="56"/>
      <c r="D66" s="57"/>
      <c r="E66" s="58"/>
      <c r="F66" s="59"/>
    </row>
    <row r="67" spans="1:6" s="60" customFormat="1" x14ac:dyDescent="0.25">
      <c r="A67" s="54"/>
      <c r="B67" s="55"/>
      <c r="C67" s="56"/>
      <c r="D67" s="57"/>
      <c r="E67" s="58"/>
      <c r="F67" s="59"/>
    </row>
    <row r="68" spans="1:6" s="60" customFormat="1" x14ac:dyDescent="0.25">
      <c r="A68" s="54"/>
      <c r="B68" s="55"/>
      <c r="C68" s="56"/>
      <c r="D68" s="57"/>
      <c r="E68" s="58"/>
      <c r="F68" s="59"/>
    </row>
    <row r="69" spans="1:6" s="60" customFormat="1" x14ac:dyDescent="0.25">
      <c r="A69" s="54"/>
      <c r="B69" s="63"/>
      <c r="C69" s="64"/>
      <c r="D69" s="57"/>
      <c r="E69" s="58"/>
      <c r="F69" s="59"/>
    </row>
    <row r="70" spans="1:6" s="60" customFormat="1" x14ac:dyDescent="0.25">
      <c r="A70" s="65"/>
      <c r="B70" s="66"/>
      <c r="C70" s="67"/>
      <c r="D70" s="57"/>
      <c r="E70" s="58"/>
      <c r="F70" s="59"/>
    </row>
    <row r="71" spans="1:6" s="60" customFormat="1" x14ac:dyDescent="0.25">
      <c r="A71" s="65"/>
      <c r="B71" s="55"/>
      <c r="C71" s="61"/>
      <c r="D71" s="57"/>
      <c r="E71" s="58"/>
      <c r="F71" s="59"/>
    </row>
    <row r="72" spans="1:6" s="60" customFormat="1" x14ac:dyDescent="0.25">
      <c r="A72" s="65"/>
      <c r="B72" s="55"/>
      <c r="C72" s="61"/>
      <c r="D72" s="57"/>
      <c r="E72" s="58"/>
      <c r="F72" s="59"/>
    </row>
    <row r="73" spans="1:6" s="60" customFormat="1" x14ac:dyDescent="0.25">
      <c r="A73" s="65"/>
      <c r="B73" s="55"/>
      <c r="C73" s="61"/>
      <c r="D73" s="57"/>
      <c r="E73" s="58"/>
      <c r="F73" s="59"/>
    </row>
    <row r="74" spans="1:6" s="60" customFormat="1" x14ac:dyDescent="0.25">
      <c r="A74" s="65"/>
      <c r="B74" s="55"/>
      <c r="C74" s="61"/>
      <c r="D74" s="57"/>
      <c r="E74" s="58"/>
      <c r="F74" s="59"/>
    </row>
    <row r="75" spans="1:6" s="60" customFormat="1" x14ac:dyDescent="0.25">
      <c r="A75" s="65"/>
      <c r="B75" s="55"/>
      <c r="C75" s="61"/>
      <c r="D75" s="57"/>
      <c r="E75" s="58"/>
      <c r="F75" s="59"/>
    </row>
    <row r="76" spans="1:6" s="60" customFormat="1" x14ac:dyDescent="0.25">
      <c r="A76" s="65"/>
      <c r="B76" s="55"/>
      <c r="C76" s="61"/>
      <c r="D76" s="57"/>
      <c r="E76" s="58"/>
      <c r="F76" s="59"/>
    </row>
    <row r="77" spans="1:6" s="60" customFormat="1" x14ac:dyDescent="0.25">
      <c r="A77" s="65"/>
      <c r="B77" s="55"/>
      <c r="C77" s="61"/>
      <c r="D77" s="57"/>
      <c r="E77" s="58"/>
      <c r="F77" s="59"/>
    </row>
    <row r="78" spans="1:6" s="60" customFormat="1" x14ac:dyDescent="0.25">
      <c r="A78" s="65"/>
      <c r="B78" s="55"/>
      <c r="C78" s="61"/>
      <c r="D78" s="57"/>
      <c r="E78" s="58"/>
      <c r="F78" s="59"/>
    </row>
    <row r="79" spans="1:6" s="60" customFormat="1" x14ac:dyDescent="0.25">
      <c r="A79" s="65"/>
      <c r="B79" s="55"/>
      <c r="C79" s="61"/>
      <c r="D79" s="57"/>
      <c r="E79" s="58"/>
      <c r="F79" s="59"/>
    </row>
    <row r="80" spans="1:6" s="60" customFormat="1" x14ac:dyDescent="0.25">
      <c r="A80" s="65"/>
      <c r="B80" s="55"/>
      <c r="C80" s="61"/>
      <c r="D80" s="57"/>
      <c r="E80" s="58"/>
      <c r="F80" s="59"/>
    </row>
    <row r="81" spans="1:6" s="60" customFormat="1" x14ac:dyDescent="0.25">
      <c r="A81" s="65"/>
      <c r="B81" s="55"/>
      <c r="C81" s="61"/>
      <c r="D81" s="57"/>
      <c r="E81" s="58"/>
      <c r="F81" s="59"/>
    </row>
    <row r="82" spans="1:6" s="60" customFormat="1" x14ac:dyDescent="0.25">
      <c r="A82" s="65"/>
      <c r="B82" s="55"/>
      <c r="C82" s="61"/>
      <c r="D82" s="57"/>
      <c r="E82" s="58"/>
      <c r="F82" s="59"/>
    </row>
    <row r="83" spans="1:6" s="60" customFormat="1" x14ac:dyDescent="0.25">
      <c r="A83" s="65"/>
      <c r="B83" s="55"/>
      <c r="C83" s="61"/>
      <c r="D83" s="57"/>
      <c r="E83" s="58"/>
      <c r="F83" s="59"/>
    </row>
    <row r="84" spans="1:6" s="60" customFormat="1" x14ac:dyDescent="0.25">
      <c r="A84" s="65"/>
      <c r="B84" s="55"/>
      <c r="C84" s="61"/>
      <c r="D84" s="57"/>
      <c r="E84" s="58"/>
      <c r="F84" s="59"/>
    </row>
    <row r="85" spans="1:6" s="60" customFormat="1" x14ac:dyDescent="0.25">
      <c r="A85" s="65"/>
      <c r="B85" s="55"/>
      <c r="C85" s="61"/>
      <c r="D85" s="57"/>
      <c r="E85" s="58"/>
      <c r="F85" s="59"/>
    </row>
    <row r="86" spans="1:6" s="60" customFormat="1" x14ac:dyDescent="0.25">
      <c r="A86" s="65"/>
      <c r="B86" s="55"/>
      <c r="C86" s="61"/>
      <c r="D86" s="57"/>
      <c r="E86" s="58"/>
      <c r="F86" s="59"/>
    </row>
    <row r="87" spans="1:6" s="60" customFormat="1" x14ac:dyDescent="0.25">
      <c r="A87" s="65"/>
      <c r="B87" s="55"/>
      <c r="C87" s="61"/>
      <c r="D87" s="57"/>
      <c r="E87" s="58"/>
      <c r="F87" s="59"/>
    </row>
    <row r="88" spans="1:6" s="60" customFormat="1" x14ac:dyDescent="0.25">
      <c r="A88" s="65"/>
      <c r="B88" s="55"/>
      <c r="C88" s="61"/>
      <c r="D88" s="57"/>
      <c r="E88" s="58"/>
      <c r="F88" s="59"/>
    </row>
    <row r="89" spans="1:6" s="60" customFormat="1" x14ac:dyDescent="0.25">
      <c r="A89" s="65"/>
      <c r="B89" s="55"/>
      <c r="C89" s="61"/>
      <c r="D89" s="57"/>
      <c r="E89" s="58"/>
      <c r="F89" s="59"/>
    </row>
    <row r="90" spans="1:6" s="60" customFormat="1" x14ac:dyDescent="0.25">
      <c r="A90" s="65"/>
      <c r="B90" s="55"/>
      <c r="C90" s="61"/>
      <c r="D90" s="57"/>
      <c r="E90" s="58"/>
      <c r="F90" s="59"/>
    </row>
    <row r="91" spans="1:6" s="60" customFormat="1" x14ac:dyDescent="0.25">
      <c r="A91" s="65"/>
      <c r="B91" s="55"/>
      <c r="C91" s="61"/>
      <c r="D91" s="57"/>
      <c r="E91" s="58"/>
      <c r="F91" s="59"/>
    </row>
    <row r="92" spans="1:6" s="60" customFormat="1" x14ac:dyDescent="0.25">
      <c r="A92" s="65"/>
      <c r="B92" s="55"/>
      <c r="C92" s="61"/>
      <c r="D92" s="57"/>
      <c r="E92" s="58"/>
      <c r="F92" s="59"/>
    </row>
    <row r="93" spans="1:6" s="60" customFormat="1" x14ac:dyDescent="0.25">
      <c r="A93" s="65"/>
      <c r="B93" s="55"/>
      <c r="C93" s="61"/>
      <c r="D93" s="57"/>
      <c r="E93" s="58"/>
      <c r="F93" s="59"/>
    </row>
    <row r="94" spans="1:6" s="60" customFormat="1" x14ac:dyDescent="0.25">
      <c r="A94" s="65"/>
      <c r="B94" s="55"/>
      <c r="C94" s="61"/>
      <c r="D94" s="57"/>
      <c r="E94" s="58"/>
      <c r="F94" s="59"/>
    </row>
    <row r="95" spans="1:6" s="60" customFormat="1" x14ac:dyDescent="0.25">
      <c r="A95" s="65"/>
      <c r="B95" s="55"/>
      <c r="C95" s="61"/>
      <c r="D95" s="57"/>
      <c r="E95" s="58"/>
      <c r="F95" s="59"/>
    </row>
    <row r="96" spans="1:6" s="60" customFormat="1" x14ac:dyDescent="0.25">
      <c r="A96" s="65"/>
      <c r="B96" s="55"/>
      <c r="C96" s="61"/>
      <c r="D96" s="57"/>
      <c r="E96" s="58"/>
      <c r="F96" s="59"/>
    </row>
    <row r="97" spans="1:6" s="60" customFormat="1" x14ac:dyDescent="0.25">
      <c r="A97" s="65"/>
      <c r="B97" s="55"/>
      <c r="C97" s="61"/>
      <c r="D97" s="57"/>
      <c r="E97" s="58"/>
      <c r="F97" s="59"/>
    </row>
    <row r="98" spans="1:6" s="60" customFormat="1" x14ac:dyDescent="0.25">
      <c r="A98" s="65"/>
      <c r="B98" s="55"/>
      <c r="C98" s="61"/>
      <c r="D98" s="57"/>
      <c r="E98" s="58"/>
      <c r="F98" s="59"/>
    </row>
    <row r="99" spans="1:6" s="60" customFormat="1" x14ac:dyDescent="0.25">
      <c r="A99" s="65"/>
      <c r="B99" s="55"/>
      <c r="C99" s="61"/>
      <c r="D99" s="57"/>
      <c r="E99" s="58"/>
      <c r="F99" s="59"/>
    </row>
    <row r="100" spans="1:6" s="60" customFormat="1" x14ac:dyDescent="0.25">
      <c r="A100" s="65"/>
      <c r="B100" s="55"/>
      <c r="C100" s="61"/>
      <c r="D100" s="57"/>
      <c r="E100" s="58"/>
      <c r="F100" s="59"/>
    </row>
    <row r="101" spans="1:6" s="60" customFormat="1" x14ac:dyDescent="0.25">
      <c r="A101" s="65"/>
      <c r="B101" s="55"/>
      <c r="C101" s="61"/>
      <c r="D101" s="57"/>
      <c r="E101" s="58"/>
      <c r="F101" s="59"/>
    </row>
    <row r="102" spans="1:6" s="60" customFormat="1" x14ac:dyDescent="0.25">
      <c r="A102" s="65"/>
      <c r="B102" s="55"/>
      <c r="C102" s="61"/>
      <c r="D102" s="57"/>
      <c r="E102" s="58"/>
      <c r="F102" s="59"/>
    </row>
    <row r="103" spans="1:6" s="60" customFormat="1" x14ac:dyDescent="0.25">
      <c r="A103" s="65"/>
      <c r="B103" s="55"/>
      <c r="C103" s="61"/>
      <c r="D103" s="57"/>
      <c r="E103" s="58"/>
      <c r="F103" s="59"/>
    </row>
    <row r="104" spans="1:6" s="60" customFormat="1" x14ac:dyDescent="0.25">
      <c r="A104" s="65"/>
      <c r="B104" s="55"/>
      <c r="C104" s="61"/>
      <c r="D104" s="57"/>
      <c r="E104" s="58"/>
      <c r="F104" s="59"/>
    </row>
    <row r="105" spans="1:6" s="60" customFormat="1" x14ac:dyDescent="0.25">
      <c r="A105" s="65"/>
      <c r="B105" s="55"/>
      <c r="C105" s="61"/>
      <c r="D105" s="57"/>
      <c r="E105" s="58"/>
      <c r="F105" s="59"/>
    </row>
    <row r="106" spans="1:6" s="60" customFormat="1" x14ac:dyDescent="0.25">
      <c r="A106" s="65"/>
      <c r="B106" s="55"/>
      <c r="C106" s="61"/>
      <c r="D106" s="57"/>
      <c r="E106" s="58"/>
      <c r="F106" s="59"/>
    </row>
    <row r="107" spans="1:6" s="60" customFormat="1" x14ac:dyDescent="0.25">
      <c r="A107" s="65"/>
      <c r="B107" s="55"/>
      <c r="C107" s="61"/>
      <c r="D107" s="57"/>
      <c r="E107" s="58"/>
      <c r="F107" s="59"/>
    </row>
    <row r="108" spans="1:6" s="60" customFormat="1" x14ac:dyDescent="0.25">
      <c r="A108" s="65"/>
      <c r="B108" s="55"/>
      <c r="C108" s="61"/>
      <c r="D108" s="57"/>
      <c r="E108" s="58"/>
      <c r="F108" s="59"/>
    </row>
    <row r="109" spans="1:6" s="60" customFormat="1" x14ac:dyDescent="0.25">
      <c r="A109" s="65"/>
      <c r="B109" s="55"/>
      <c r="C109" s="61"/>
      <c r="D109" s="57"/>
      <c r="E109" s="58"/>
      <c r="F109" s="59"/>
    </row>
    <row r="110" spans="1:6" s="60" customFormat="1" x14ac:dyDescent="0.25">
      <c r="A110" s="65"/>
      <c r="B110" s="55"/>
      <c r="C110" s="61"/>
      <c r="D110" s="57"/>
      <c r="E110" s="58"/>
      <c r="F110" s="59"/>
    </row>
    <row r="111" spans="1:6" s="60" customFormat="1" x14ac:dyDescent="0.25">
      <c r="A111" s="65"/>
      <c r="B111" s="55"/>
      <c r="C111" s="61"/>
      <c r="D111" s="57"/>
      <c r="E111" s="58"/>
      <c r="F111" s="59"/>
    </row>
    <row r="112" spans="1:6" s="60" customFormat="1" x14ac:dyDescent="0.25">
      <c r="A112" s="65"/>
      <c r="B112" s="55"/>
      <c r="C112" s="61"/>
      <c r="D112" s="57"/>
      <c r="E112" s="58"/>
      <c r="F112" s="59"/>
    </row>
    <row r="113" spans="1:6" s="60" customFormat="1" x14ac:dyDescent="0.25">
      <c r="A113" s="65"/>
      <c r="B113" s="55"/>
      <c r="C113" s="61"/>
      <c r="D113" s="57"/>
      <c r="E113" s="58"/>
      <c r="F113" s="59"/>
    </row>
    <row r="114" spans="1:6" s="60" customFormat="1" x14ac:dyDescent="0.25">
      <c r="A114" s="65"/>
      <c r="B114" s="55"/>
      <c r="C114" s="61"/>
      <c r="D114" s="57"/>
      <c r="E114" s="58"/>
      <c r="F114" s="59"/>
    </row>
    <row r="115" spans="1:6" s="60" customFormat="1" x14ac:dyDescent="0.25">
      <c r="A115" s="65"/>
      <c r="B115" s="55"/>
      <c r="C115" s="61"/>
      <c r="D115" s="57"/>
      <c r="E115" s="58"/>
      <c r="F115" s="59"/>
    </row>
    <row r="116" spans="1:6" s="60" customFormat="1" x14ac:dyDescent="0.25">
      <c r="A116" s="65"/>
      <c r="B116" s="55"/>
      <c r="C116" s="61"/>
      <c r="D116" s="57"/>
      <c r="E116" s="58"/>
      <c r="F116" s="59"/>
    </row>
    <row r="117" spans="1:6" s="60" customFormat="1" x14ac:dyDescent="0.25">
      <c r="A117" s="65"/>
      <c r="B117" s="55"/>
      <c r="C117" s="61"/>
      <c r="D117" s="57"/>
      <c r="E117" s="58"/>
      <c r="F117" s="59"/>
    </row>
    <row r="118" spans="1:6" s="60" customFormat="1" x14ac:dyDescent="0.25">
      <c r="A118" s="65"/>
      <c r="B118" s="55"/>
      <c r="C118" s="61"/>
      <c r="D118" s="57"/>
      <c r="E118" s="58"/>
      <c r="F118" s="59"/>
    </row>
    <row r="119" spans="1:6" s="60" customFormat="1" x14ac:dyDescent="0.25">
      <c r="A119" s="65"/>
      <c r="B119" s="55"/>
      <c r="C119" s="61"/>
      <c r="D119" s="57"/>
      <c r="E119" s="58"/>
      <c r="F119" s="59"/>
    </row>
    <row r="120" spans="1:6" s="60" customFormat="1" x14ac:dyDescent="0.25">
      <c r="A120" s="65"/>
      <c r="B120" s="55"/>
      <c r="C120" s="61"/>
      <c r="D120" s="68"/>
      <c r="E120" s="69"/>
      <c r="F120" s="70"/>
    </row>
    <row r="121" spans="1:6" s="60" customFormat="1" x14ac:dyDescent="0.25">
      <c r="A121" s="65"/>
      <c r="B121" s="55"/>
      <c r="C121" s="61"/>
      <c r="D121" s="68"/>
      <c r="E121" s="69"/>
      <c r="F121" s="70"/>
    </row>
    <row r="122" spans="1:6" s="60" customFormat="1" x14ac:dyDescent="0.25">
      <c r="A122" s="65"/>
      <c r="B122" s="55"/>
      <c r="C122" s="61"/>
      <c r="D122" s="68"/>
      <c r="E122" s="69"/>
      <c r="F122" s="70"/>
    </row>
    <row r="123" spans="1:6" s="60" customFormat="1" x14ac:dyDescent="0.25">
      <c r="A123" s="65"/>
      <c r="B123" s="55"/>
      <c r="C123" s="61"/>
      <c r="D123" s="68"/>
      <c r="E123" s="69"/>
      <c r="F123" s="70"/>
    </row>
    <row r="124" spans="1:6" s="60" customFormat="1" x14ac:dyDescent="0.25">
      <c r="A124" s="65"/>
      <c r="B124" s="55"/>
      <c r="C124" s="61"/>
      <c r="D124" s="68"/>
      <c r="E124" s="69"/>
      <c r="F124" s="70"/>
    </row>
    <row r="125" spans="1:6" s="60" customFormat="1" x14ac:dyDescent="0.25">
      <c r="A125" s="65"/>
      <c r="B125" s="55"/>
      <c r="C125" s="61"/>
      <c r="D125" s="68"/>
      <c r="E125" s="69"/>
      <c r="F125" s="70"/>
    </row>
    <row r="126" spans="1:6" s="60" customFormat="1" x14ac:dyDescent="0.25">
      <c r="A126" s="65"/>
      <c r="B126" s="55"/>
      <c r="C126" s="61"/>
      <c r="D126" s="68"/>
      <c r="E126" s="69"/>
      <c r="F126" s="70"/>
    </row>
    <row r="127" spans="1:6" s="60" customFormat="1" x14ac:dyDescent="0.25">
      <c r="A127" s="65"/>
      <c r="B127" s="55"/>
      <c r="C127" s="61"/>
      <c r="D127" s="68"/>
      <c r="E127" s="69"/>
      <c r="F127" s="70"/>
    </row>
    <row r="128" spans="1:6" s="60" customFormat="1" x14ac:dyDescent="0.25">
      <c r="A128" s="65"/>
      <c r="B128" s="55"/>
      <c r="C128" s="61"/>
      <c r="D128" s="68"/>
      <c r="E128" s="69"/>
      <c r="F128" s="70"/>
    </row>
    <row r="129" spans="1:6" s="60" customFormat="1" x14ac:dyDescent="0.25">
      <c r="A129" s="65"/>
      <c r="B129" s="55"/>
      <c r="C129" s="61"/>
      <c r="D129" s="68"/>
      <c r="E129" s="69"/>
      <c r="F129" s="70"/>
    </row>
    <row r="130" spans="1:6" s="60" customFormat="1" x14ac:dyDescent="0.25">
      <c r="A130" s="65"/>
      <c r="B130" s="55"/>
      <c r="C130" s="61"/>
      <c r="D130" s="68"/>
      <c r="E130" s="69"/>
      <c r="F130" s="70"/>
    </row>
    <row r="131" spans="1:6" s="60" customFormat="1" x14ac:dyDescent="0.25">
      <c r="A131" s="65"/>
      <c r="B131" s="55"/>
      <c r="C131" s="61"/>
      <c r="D131" s="68"/>
      <c r="E131" s="69"/>
      <c r="F131" s="70"/>
    </row>
    <row r="132" spans="1:6" s="60" customFormat="1" x14ac:dyDescent="0.25">
      <c r="A132" s="65"/>
      <c r="B132" s="55"/>
      <c r="C132" s="61"/>
      <c r="D132" s="68"/>
      <c r="E132" s="69"/>
      <c r="F132" s="70"/>
    </row>
    <row r="133" spans="1:6" s="60" customFormat="1" x14ac:dyDescent="0.25">
      <c r="A133" s="65"/>
      <c r="B133" s="55"/>
      <c r="C133" s="61"/>
      <c r="D133" s="68"/>
      <c r="E133" s="69"/>
      <c r="F133" s="70"/>
    </row>
    <row r="134" spans="1:6" s="60" customFormat="1" x14ac:dyDescent="0.25">
      <c r="A134" s="65"/>
      <c r="B134" s="55"/>
      <c r="C134" s="61"/>
      <c r="D134" s="68"/>
      <c r="E134" s="69"/>
      <c r="F134" s="70"/>
    </row>
    <row r="135" spans="1:6" s="60" customFormat="1" x14ac:dyDescent="0.25">
      <c r="A135" s="65"/>
      <c r="B135" s="55"/>
      <c r="C135" s="61"/>
      <c r="D135" s="71"/>
      <c r="E135" s="72"/>
      <c r="F135" s="73"/>
    </row>
    <row r="136" spans="1:6" s="60" customFormat="1" x14ac:dyDescent="0.25">
      <c r="A136" s="65"/>
      <c r="B136" s="55"/>
      <c r="C136" s="61"/>
      <c r="D136" s="71"/>
      <c r="E136" s="72"/>
      <c r="F136" s="73"/>
    </row>
    <row r="137" spans="1:6" s="60" customFormat="1" x14ac:dyDescent="0.25">
      <c r="A137" s="65"/>
      <c r="B137" s="55"/>
      <c r="C137" s="61"/>
      <c r="D137" s="71"/>
      <c r="E137" s="72"/>
      <c r="F137" s="73"/>
    </row>
    <row r="138" spans="1:6" s="60" customFormat="1" x14ac:dyDescent="0.25">
      <c r="A138" s="65"/>
      <c r="B138" s="55"/>
      <c r="C138" s="61"/>
      <c r="D138" s="71"/>
      <c r="E138" s="72"/>
      <c r="F138" s="73"/>
    </row>
    <row r="139" spans="1:6" s="60" customFormat="1" x14ac:dyDescent="0.25">
      <c r="A139" s="65"/>
      <c r="B139" s="55"/>
      <c r="C139" s="61"/>
      <c r="D139" s="71"/>
      <c r="E139" s="72"/>
      <c r="F139" s="73"/>
    </row>
    <row r="140" spans="1:6" s="60" customFormat="1" x14ac:dyDescent="0.25">
      <c r="A140" s="65"/>
      <c r="B140" s="55"/>
      <c r="C140" s="61"/>
      <c r="D140" s="71"/>
      <c r="E140" s="72"/>
      <c r="F140" s="73"/>
    </row>
    <row r="141" spans="1:6" s="60" customFormat="1" x14ac:dyDescent="0.25">
      <c r="A141" s="65"/>
      <c r="B141" s="55"/>
      <c r="C141" s="61"/>
      <c r="D141" s="71"/>
      <c r="E141" s="72"/>
      <c r="F141" s="73"/>
    </row>
    <row r="142" spans="1:6" s="60" customFormat="1" x14ac:dyDescent="0.25">
      <c r="A142" s="65"/>
      <c r="B142" s="55"/>
      <c r="C142" s="61"/>
      <c r="D142" s="71"/>
      <c r="E142" s="72"/>
      <c r="F142" s="73"/>
    </row>
    <row r="143" spans="1:6" s="60" customFormat="1" x14ac:dyDescent="0.25">
      <c r="A143" s="65"/>
      <c r="B143" s="55"/>
      <c r="C143" s="61"/>
      <c r="D143" s="71"/>
      <c r="E143" s="72"/>
      <c r="F143" s="73"/>
    </row>
    <row r="144" spans="1:6" s="60" customFormat="1" x14ac:dyDescent="0.25">
      <c r="A144" s="65"/>
      <c r="B144" s="55"/>
      <c r="C144" s="61"/>
      <c r="D144" s="71"/>
      <c r="E144" s="72"/>
      <c r="F144" s="73"/>
    </row>
    <row r="145" spans="1:6" x14ac:dyDescent="0.25">
      <c r="A145" s="74"/>
      <c r="B145" s="75"/>
      <c r="C145" s="76"/>
      <c r="D145" s="77"/>
      <c r="E145" s="78"/>
      <c r="F145" s="79"/>
    </row>
    <row r="146" spans="1:6" x14ac:dyDescent="0.25">
      <c r="A146" s="74"/>
      <c r="B146" s="75"/>
      <c r="C146" s="76"/>
      <c r="D146" s="77"/>
      <c r="E146" s="78"/>
      <c r="F146" s="79"/>
    </row>
    <row r="147" spans="1:6" x14ac:dyDescent="0.25">
      <c r="A147" s="74"/>
      <c r="B147" s="75"/>
      <c r="C147" s="76"/>
      <c r="D147" s="77"/>
      <c r="E147" s="78"/>
      <c r="F147" s="79"/>
    </row>
    <row r="148" spans="1:6" x14ac:dyDescent="0.25">
      <c r="A148" s="74"/>
      <c r="B148" s="75"/>
      <c r="C148" s="76"/>
      <c r="D148" s="77"/>
      <c r="E148" s="78"/>
      <c r="F148" s="79"/>
    </row>
    <row r="149" spans="1:6" x14ac:dyDescent="0.25">
      <c r="A149" s="74"/>
      <c r="B149" s="75"/>
      <c r="C149" s="76"/>
      <c r="D149" s="77"/>
      <c r="E149" s="78"/>
      <c r="F149" s="79"/>
    </row>
    <row r="150" spans="1:6" x14ac:dyDescent="0.25">
      <c r="A150" s="74"/>
      <c r="B150" s="75"/>
      <c r="C150" s="76"/>
      <c r="D150" s="77"/>
      <c r="E150" s="78"/>
      <c r="F150" s="79"/>
    </row>
    <row r="151" spans="1:6" x14ac:dyDescent="0.25">
      <c r="A151" s="74"/>
      <c r="B151" s="75"/>
      <c r="C151" s="76"/>
      <c r="D151" s="77"/>
      <c r="E151" s="78"/>
      <c r="F151" s="79"/>
    </row>
    <row r="152" spans="1:6" x14ac:dyDescent="0.25">
      <c r="A152" s="74"/>
      <c r="B152" s="75"/>
      <c r="C152" s="76"/>
      <c r="D152" s="77"/>
      <c r="E152" s="78"/>
      <c r="F152" s="79"/>
    </row>
    <row r="153" spans="1:6" x14ac:dyDescent="0.25">
      <c r="A153" s="74"/>
      <c r="B153" s="75"/>
      <c r="C153" s="76"/>
      <c r="D153" s="77"/>
      <c r="E153" s="78"/>
      <c r="F153" s="79"/>
    </row>
    <row r="154" spans="1:6" x14ac:dyDescent="0.25">
      <c r="A154" s="74"/>
      <c r="B154" s="75"/>
      <c r="C154" s="76"/>
      <c r="D154" s="77"/>
      <c r="E154" s="78"/>
      <c r="F154" s="79"/>
    </row>
    <row r="155" spans="1:6" x14ac:dyDescent="0.25">
      <c r="A155" s="74"/>
      <c r="B155" s="75"/>
      <c r="C155" s="76"/>
      <c r="D155" s="77"/>
      <c r="E155" s="78"/>
      <c r="F155" s="79"/>
    </row>
    <row r="156" spans="1:6" x14ac:dyDescent="0.25">
      <c r="A156" s="74"/>
      <c r="B156" s="75"/>
      <c r="C156" s="76"/>
      <c r="D156" s="77"/>
      <c r="E156" s="78"/>
      <c r="F156" s="79"/>
    </row>
    <row r="157" spans="1:6" x14ac:dyDescent="0.25">
      <c r="A157" s="74"/>
      <c r="B157" s="75"/>
      <c r="C157" s="76"/>
      <c r="D157" s="77"/>
      <c r="E157" s="78"/>
      <c r="F157" s="79"/>
    </row>
    <row r="158" spans="1:6" x14ac:dyDescent="0.25">
      <c r="A158" s="74"/>
      <c r="B158" s="75"/>
      <c r="C158" s="76"/>
      <c r="D158" s="77"/>
      <c r="E158" s="78"/>
      <c r="F158" s="79"/>
    </row>
    <row r="159" spans="1:6" x14ac:dyDescent="0.25">
      <c r="A159" s="74"/>
      <c r="B159" s="75"/>
      <c r="C159" s="76"/>
      <c r="D159" s="77"/>
      <c r="E159" s="78"/>
      <c r="F159" s="79"/>
    </row>
    <row r="160" spans="1:6" x14ac:dyDescent="0.25">
      <c r="A160" s="74"/>
      <c r="B160" s="75"/>
      <c r="C160" s="76"/>
      <c r="D160" s="77"/>
      <c r="E160" s="78"/>
      <c r="F160" s="79"/>
    </row>
    <row r="161" spans="1:6" x14ac:dyDescent="0.25">
      <c r="A161" s="74"/>
      <c r="B161" s="75"/>
      <c r="C161" s="76"/>
      <c r="D161" s="77"/>
      <c r="E161" s="78"/>
      <c r="F161" s="79"/>
    </row>
    <row r="162" spans="1:6" x14ac:dyDescent="0.25">
      <c r="A162" s="74"/>
      <c r="B162" s="75"/>
      <c r="C162" s="76"/>
      <c r="D162" s="77"/>
      <c r="E162" s="78"/>
      <c r="F162" s="79"/>
    </row>
    <row r="163" spans="1:6" x14ac:dyDescent="0.25">
      <c r="A163" s="74"/>
      <c r="B163" s="75"/>
      <c r="C163" s="76"/>
      <c r="D163" s="77"/>
      <c r="E163" s="78"/>
      <c r="F163" s="79"/>
    </row>
    <row r="164" spans="1:6" x14ac:dyDescent="0.25">
      <c r="A164" s="74"/>
      <c r="B164" s="75"/>
      <c r="C164" s="76"/>
      <c r="D164" s="77"/>
      <c r="E164" s="78"/>
      <c r="F164" s="79"/>
    </row>
    <row r="165" spans="1:6" x14ac:dyDescent="0.25">
      <c r="A165" s="74"/>
      <c r="B165" s="75"/>
      <c r="C165" s="76"/>
      <c r="D165" s="77"/>
      <c r="E165" s="78"/>
      <c r="F165" s="79"/>
    </row>
    <row r="166" spans="1:6" x14ac:dyDescent="0.25">
      <c r="A166" s="74"/>
      <c r="B166" s="75"/>
      <c r="C166" s="76"/>
      <c r="D166" s="77"/>
      <c r="E166" s="78"/>
      <c r="F166" s="79"/>
    </row>
    <row r="167" spans="1:6" x14ac:dyDescent="0.25">
      <c r="A167" s="74"/>
      <c r="B167" s="75"/>
      <c r="C167" s="76"/>
      <c r="D167" s="77"/>
      <c r="E167" s="78"/>
      <c r="F167" s="79"/>
    </row>
    <row r="168" spans="1:6" x14ac:dyDescent="0.25">
      <c r="A168" s="74"/>
      <c r="B168" s="75"/>
      <c r="C168" s="76"/>
      <c r="D168" s="77"/>
      <c r="E168" s="78"/>
      <c r="F168" s="79"/>
    </row>
    <row r="169" spans="1:6" x14ac:dyDescent="0.25">
      <c r="A169" s="74"/>
      <c r="B169" s="75"/>
      <c r="C169" s="76"/>
      <c r="D169" s="77"/>
      <c r="E169" s="78"/>
      <c r="F169" s="79"/>
    </row>
    <row r="170" spans="1:6" x14ac:dyDescent="0.25">
      <c r="A170" s="74"/>
      <c r="B170" s="75"/>
      <c r="C170" s="76"/>
      <c r="D170" s="77"/>
      <c r="E170" s="78"/>
      <c r="F170" s="79"/>
    </row>
    <row r="171" spans="1:6" x14ac:dyDescent="0.25">
      <c r="A171" s="74"/>
      <c r="B171" s="75"/>
      <c r="C171" s="76"/>
      <c r="D171" s="77"/>
      <c r="E171" s="78"/>
      <c r="F171" s="79"/>
    </row>
    <row r="172" spans="1:6" x14ac:dyDescent="0.25">
      <c r="A172" s="74"/>
      <c r="B172" s="75"/>
      <c r="C172" s="76"/>
      <c r="D172" s="77"/>
      <c r="E172" s="78"/>
      <c r="F172" s="79"/>
    </row>
    <row r="173" spans="1:6" x14ac:dyDescent="0.25">
      <c r="A173" s="74"/>
      <c r="B173" s="75"/>
      <c r="C173" s="76"/>
      <c r="D173" s="77"/>
      <c r="E173" s="78"/>
      <c r="F173" s="79"/>
    </row>
    <row r="174" spans="1:6" x14ac:dyDescent="0.25">
      <c r="A174" s="74"/>
      <c r="B174" s="75"/>
      <c r="C174" s="76"/>
      <c r="D174" s="77"/>
      <c r="E174" s="78"/>
      <c r="F174" s="79"/>
    </row>
    <row r="175" spans="1:6" x14ac:dyDescent="0.25">
      <c r="A175" s="74"/>
      <c r="B175" s="75"/>
      <c r="C175" s="76"/>
      <c r="D175" s="77"/>
      <c r="E175" s="78"/>
      <c r="F175" s="79"/>
    </row>
    <row r="176" spans="1:6" x14ac:dyDescent="0.25">
      <c r="A176" s="74"/>
      <c r="B176" s="75"/>
      <c r="C176" s="76"/>
      <c r="D176" s="77"/>
      <c r="E176" s="78"/>
      <c r="F176" s="79"/>
    </row>
    <row r="177" spans="1:6" x14ac:dyDescent="0.25">
      <c r="A177" s="74"/>
      <c r="B177" s="75"/>
      <c r="C177" s="76"/>
      <c r="D177" s="77"/>
      <c r="E177" s="78"/>
      <c r="F177" s="79"/>
    </row>
    <row r="178" spans="1:6" x14ac:dyDescent="0.25">
      <c r="A178" s="74"/>
      <c r="B178" s="75"/>
      <c r="C178" s="76"/>
      <c r="D178" s="77"/>
      <c r="E178" s="78"/>
      <c r="F178" s="79"/>
    </row>
    <row r="179" spans="1:6" x14ac:dyDescent="0.25">
      <c r="A179" s="74"/>
      <c r="B179" s="75"/>
      <c r="C179" s="76"/>
      <c r="D179" s="77"/>
      <c r="E179" s="78"/>
      <c r="F179" s="79"/>
    </row>
    <row r="180" spans="1:6" x14ac:dyDescent="0.25">
      <c r="A180" s="74"/>
      <c r="B180" s="75"/>
      <c r="C180" s="76"/>
      <c r="D180" s="77"/>
      <c r="E180" s="78"/>
      <c r="F180" s="79"/>
    </row>
    <row r="181" spans="1:6" x14ac:dyDescent="0.25">
      <c r="A181" s="74"/>
      <c r="B181" s="75"/>
      <c r="C181" s="76"/>
      <c r="D181" s="77"/>
      <c r="E181" s="78"/>
      <c r="F181" s="79"/>
    </row>
    <row r="182" spans="1:6" x14ac:dyDescent="0.25">
      <c r="A182" s="74"/>
      <c r="B182" s="75"/>
      <c r="C182" s="76"/>
      <c r="D182" s="77"/>
      <c r="E182" s="78"/>
      <c r="F182" s="79"/>
    </row>
    <row r="183" spans="1:6" x14ac:dyDescent="0.25">
      <c r="A183" s="74"/>
      <c r="B183" s="75"/>
      <c r="C183" s="76"/>
      <c r="D183" s="77"/>
      <c r="E183" s="78"/>
      <c r="F183" s="79"/>
    </row>
    <row r="184" spans="1:6" x14ac:dyDescent="0.25">
      <c r="A184" s="74"/>
      <c r="B184" s="75"/>
      <c r="C184" s="76"/>
      <c r="D184" s="77"/>
      <c r="E184" s="78"/>
      <c r="F184" s="79"/>
    </row>
    <row r="185" spans="1:6" x14ac:dyDescent="0.25">
      <c r="A185" s="74"/>
      <c r="B185" s="75"/>
      <c r="C185" s="76"/>
      <c r="D185" s="77"/>
      <c r="E185" s="78"/>
      <c r="F185" s="79"/>
    </row>
    <row r="186" spans="1:6" x14ac:dyDescent="0.25">
      <c r="A186" s="74"/>
      <c r="B186" s="75"/>
      <c r="C186" s="76"/>
      <c r="D186" s="77"/>
      <c r="E186" s="78"/>
      <c r="F186" s="79"/>
    </row>
    <row r="187" spans="1:6" x14ac:dyDescent="0.25">
      <c r="A187" s="74"/>
      <c r="B187" s="75"/>
      <c r="C187" s="76"/>
      <c r="D187" s="77"/>
      <c r="E187" s="78"/>
      <c r="F187" s="79"/>
    </row>
    <row r="188" spans="1:6" x14ac:dyDescent="0.25">
      <c r="A188" s="74"/>
      <c r="B188" s="75"/>
      <c r="C188" s="76"/>
      <c r="D188" s="77"/>
      <c r="E188" s="78"/>
      <c r="F188" s="79"/>
    </row>
    <row r="189" spans="1:6" x14ac:dyDescent="0.25">
      <c r="A189" s="80"/>
      <c r="B189" s="81"/>
      <c r="C189" s="82"/>
      <c r="D189" s="83"/>
      <c r="F189" s="84"/>
    </row>
    <row r="190" spans="1:6" x14ac:dyDescent="0.25">
      <c r="A190" s="80"/>
      <c r="B190" s="81"/>
      <c r="C190" s="76"/>
      <c r="D190" s="83"/>
      <c r="F190" s="84"/>
    </row>
    <row r="191" spans="1:6" x14ac:dyDescent="0.25">
      <c r="A191" s="80"/>
      <c r="B191" s="81"/>
      <c r="C191" s="76"/>
      <c r="D191" s="83"/>
      <c r="F191" s="84"/>
    </row>
    <row r="192" spans="1:6" x14ac:dyDescent="0.25">
      <c r="A192" s="80"/>
      <c r="B192" s="81"/>
      <c r="C192" s="76"/>
      <c r="D192" s="83"/>
      <c r="F192" s="84"/>
    </row>
    <row r="193" spans="1:8" x14ac:dyDescent="0.25">
      <c r="A193" s="80"/>
      <c r="B193" s="81"/>
      <c r="C193" s="76"/>
      <c r="D193" s="83"/>
      <c r="F193" s="84"/>
    </row>
    <row r="194" spans="1:8" x14ac:dyDescent="0.25">
      <c r="A194" s="80"/>
      <c r="B194" s="81"/>
      <c r="C194" s="76"/>
      <c r="D194" s="83"/>
      <c r="F194" s="84"/>
    </row>
    <row r="195" spans="1:8" x14ac:dyDescent="0.25">
      <c r="A195" s="80"/>
      <c r="B195" s="81"/>
      <c r="C195" s="76"/>
      <c r="D195" s="83"/>
      <c r="F195" s="84"/>
    </row>
    <row r="196" spans="1:8" x14ac:dyDescent="0.25">
      <c r="A196" s="80"/>
      <c r="B196" s="81"/>
      <c r="C196" s="76"/>
      <c r="D196" s="83"/>
      <c r="F196" s="84"/>
    </row>
    <row r="197" spans="1:8" x14ac:dyDescent="0.25">
      <c r="A197" s="80"/>
      <c r="B197" s="81"/>
      <c r="C197" s="76"/>
      <c r="D197" s="83"/>
      <c r="F197" s="84"/>
    </row>
    <row r="198" spans="1:8" x14ac:dyDescent="0.25">
      <c r="A198" s="80"/>
      <c r="B198" s="81"/>
      <c r="C198" s="76"/>
      <c r="D198" s="83"/>
      <c r="F198" s="84"/>
    </row>
    <row r="199" spans="1:8" x14ac:dyDescent="0.25">
      <c r="A199" s="80"/>
      <c r="B199" s="81"/>
      <c r="C199" s="76"/>
      <c r="D199" s="83"/>
      <c r="F199" s="84"/>
    </row>
    <row r="200" spans="1:8" x14ac:dyDescent="0.25">
      <c r="A200" s="80"/>
      <c r="B200" s="81"/>
      <c r="C200" s="76"/>
      <c r="D200" s="83"/>
      <c r="F200" s="84"/>
    </row>
    <row r="201" spans="1:8" x14ac:dyDescent="0.25">
      <c r="A201" s="80"/>
      <c r="B201" s="81"/>
      <c r="C201" s="76"/>
      <c r="D201" s="83"/>
      <c r="F201" s="84"/>
    </row>
    <row r="202" spans="1:8" x14ac:dyDescent="0.25">
      <c r="A202" s="80"/>
      <c r="B202" s="81"/>
      <c r="C202" s="76"/>
      <c r="D202" s="83"/>
      <c r="F202" s="84"/>
    </row>
    <row r="203" spans="1:8" x14ac:dyDescent="0.25">
      <c r="A203" s="80"/>
      <c r="B203" s="81"/>
      <c r="C203" s="76"/>
      <c r="D203" s="83"/>
      <c r="F203" s="84"/>
    </row>
    <row r="204" spans="1:8" x14ac:dyDescent="0.25">
      <c r="A204" s="80"/>
      <c r="B204" s="81"/>
      <c r="C204" s="76"/>
      <c r="D204" s="83"/>
      <c r="F204" s="84"/>
    </row>
    <row r="205" spans="1:8" x14ac:dyDescent="0.25">
      <c r="A205" s="80"/>
      <c r="B205" s="81"/>
      <c r="C205" s="76"/>
      <c r="D205" s="83"/>
      <c r="F205" s="84"/>
    </row>
    <row r="206" spans="1:8" ht="15.75" thickBot="1" x14ac:dyDescent="0.3">
      <c r="A206" s="85"/>
      <c r="B206" s="86"/>
      <c r="C206" s="87"/>
      <c r="D206" s="88"/>
      <c r="E206" s="89"/>
      <c r="F206" s="90"/>
      <c r="H206" s="41"/>
    </row>
    <row r="207" spans="1:8" x14ac:dyDescent="0.25">
      <c r="A207" s="91"/>
      <c r="B207" s="81"/>
      <c r="C207" s="82"/>
      <c r="D207" s="83"/>
      <c r="F207" s="92"/>
      <c r="H207" s="41"/>
    </row>
    <row r="208" spans="1:8" x14ac:dyDescent="0.25">
      <c r="A208" s="91"/>
      <c r="B208" s="81"/>
      <c r="C208" s="76"/>
      <c r="D208" s="83"/>
      <c r="F208" s="92"/>
    </row>
    <row r="209" spans="1:6" x14ac:dyDescent="0.25">
      <c r="A209" s="91"/>
      <c r="B209" s="81"/>
      <c r="C209" s="76"/>
      <c r="D209" s="83"/>
      <c r="F209" s="92"/>
    </row>
    <row r="210" spans="1:6" x14ac:dyDescent="0.25">
      <c r="A210" s="91"/>
      <c r="B210" s="81"/>
      <c r="C210" s="76"/>
      <c r="D210" s="83"/>
      <c r="F210" s="92"/>
    </row>
    <row r="211" spans="1:6" x14ac:dyDescent="0.25">
      <c r="A211" s="91"/>
      <c r="B211" s="81"/>
      <c r="C211" s="76"/>
      <c r="D211" s="83"/>
      <c r="F211" s="92"/>
    </row>
    <row r="212" spans="1:6" x14ac:dyDescent="0.25">
      <c r="A212" s="91"/>
      <c r="B212" s="81"/>
      <c r="C212" s="76"/>
      <c r="D212" s="83"/>
      <c r="F212" s="92"/>
    </row>
    <row r="213" spans="1:6" x14ac:dyDescent="0.25">
      <c r="A213" s="91"/>
      <c r="B213" s="81"/>
      <c r="C213" s="76"/>
      <c r="D213" s="83"/>
      <c r="F213" s="92"/>
    </row>
    <row r="214" spans="1:6" x14ac:dyDescent="0.25">
      <c r="A214" s="91"/>
      <c r="B214" s="81"/>
      <c r="C214" s="76"/>
      <c r="D214" s="83"/>
      <c r="F214" s="92"/>
    </row>
    <row r="215" spans="1:6" x14ac:dyDescent="0.25">
      <c r="A215" s="91"/>
      <c r="B215" s="81"/>
      <c r="C215" s="76"/>
      <c r="D215" s="83"/>
      <c r="F215" s="92"/>
    </row>
    <row r="216" spans="1:6" x14ac:dyDescent="0.25">
      <c r="A216" s="91"/>
      <c r="B216" s="81"/>
      <c r="C216" s="76"/>
      <c r="D216" s="83"/>
      <c r="F216" s="92"/>
    </row>
    <row r="217" spans="1:6" x14ac:dyDescent="0.25">
      <c r="A217" s="91"/>
      <c r="B217" s="81"/>
      <c r="C217" s="93"/>
      <c r="D217" s="83"/>
      <c r="F217" s="92"/>
    </row>
    <row r="218" spans="1:6" x14ac:dyDescent="0.25">
      <c r="A218" s="91"/>
      <c r="B218" s="81"/>
      <c r="C218" s="93"/>
      <c r="D218" s="94"/>
      <c r="E218" s="95"/>
      <c r="F218" s="96"/>
    </row>
  </sheetData>
  <mergeCells count="9">
    <mergeCell ref="H6:J8"/>
    <mergeCell ref="A7:A8"/>
    <mergeCell ref="B7:C7"/>
    <mergeCell ref="D7:F7"/>
    <mergeCell ref="A1:F1"/>
    <mergeCell ref="A2:F2"/>
    <mergeCell ref="A3:F3"/>
    <mergeCell ref="A4:F4"/>
    <mergeCell ref="A5:F5"/>
  </mergeCells>
  <conditionalFormatting sqref="B9:B117">
    <cfRule type="cellIs" dxfId="29" priority="9" operator="between">
      <formula>3</formula>
      <formula>2.9</formula>
    </cfRule>
    <cfRule type="cellIs" dxfId="28" priority="10" operator="between">
      <formula>2</formula>
      <formula>1.9</formula>
    </cfRule>
    <cfRule type="cellIs" dxfId="27" priority="11" operator="between">
      <formula>0.02</formula>
      <formula>1.9</formula>
    </cfRule>
    <cfRule type="cellIs" priority="12" operator="between">
      <formula>0.01</formula>
      <formula>1</formula>
    </cfRule>
  </conditionalFormatting>
  <conditionalFormatting sqref="C9:C216">
    <cfRule type="cellIs" dxfId="26" priority="6" operator="equal">
      <formula>"D"</formula>
    </cfRule>
    <cfRule type="cellIs" dxfId="25" priority="7" operator="equal">
      <formula>"W"</formula>
    </cfRule>
    <cfRule type="cellIs" dxfId="24" priority="8" operator="equal">
      <formula>"M"</formula>
    </cfRule>
  </conditionalFormatting>
  <conditionalFormatting sqref="C9:C216">
    <cfRule type="cellIs" dxfId="23" priority="5" operator="equal">
      <formula>"A"</formula>
    </cfRule>
  </conditionalFormatting>
  <conditionalFormatting sqref="L14">
    <cfRule type="cellIs" dxfId="22" priority="2" operator="equal">
      <formula>"D"</formula>
    </cfRule>
    <cfRule type="cellIs" dxfId="21" priority="3" operator="equal">
      <formula>"W"</formula>
    </cfRule>
    <cfRule type="cellIs" dxfId="20" priority="4" operator="equal">
      <formula>"M"</formula>
    </cfRule>
  </conditionalFormatting>
  <conditionalFormatting sqref="L14">
    <cfRule type="cellIs" dxfId="19" priority="1" operator="equal">
      <formula>"A"</formula>
    </cfRule>
  </conditionalFormatting>
  <pageMargins left="0.25" right="0.2" top="0" bottom="0" header="0.25"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82471-CF31-44AB-BE97-54D858259DEC}">
  <sheetPr codeName="Sheet3"/>
  <dimension ref="A1:K410"/>
  <sheetViews>
    <sheetView zoomScale="150" zoomScaleNormal="150" workbookViewId="0">
      <pane ySplit="9" topLeftCell="A27" activePane="bottomLeft" state="frozen"/>
      <selection activeCell="H1" sqref="H1:I1"/>
      <selection pane="bottomLeft" sqref="A1:XFD1048576"/>
    </sheetView>
  </sheetViews>
  <sheetFormatPr defaultColWidth="9.140625" defaultRowHeight="15" x14ac:dyDescent="0.25"/>
  <cols>
    <col min="1" max="1" width="68.140625" style="41" customWidth="1"/>
    <col min="2" max="2" width="5" style="97" customWidth="1"/>
    <col min="3" max="3" width="5.140625" style="98" customWidth="1"/>
    <col min="4" max="5" width="5.5703125" style="38" customWidth="1"/>
    <col min="6" max="6" width="5.7109375" style="38" customWidth="1"/>
    <col min="7" max="7" width="4.28515625" style="98" customWidth="1"/>
    <col min="8" max="16384" width="9.140625" style="2"/>
  </cols>
  <sheetData>
    <row r="1" spans="1:11" ht="26.25" x14ac:dyDescent="0.25">
      <c r="A1" s="366" t="s">
        <v>83</v>
      </c>
      <c r="B1" s="367"/>
      <c r="C1" s="367"/>
      <c r="D1" s="367"/>
      <c r="E1" s="367"/>
      <c r="F1" s="367"/>
      <c r="G1" s="368"/>
      <c r="H1" s="41"/>
      <c r="I1" s="41"/>
      <c r="J1" s="41"/>
    </row>
    <row r="2" spans="1:11" ht="42.75" customHeight="1" x14ac:dyDescent="0.25">
      <c r="A2" s="369" t="s">
        <v>84</v>
      </c>
      <c r="B2" s="370"/>
      <c r="C2" s="370"/>
      <c r="D2" s="370"/>
      <c r="E2" s="370"/>
      <c r="F2" s="370"/>
      <c r="G2" s="371"/>
      <c r="H2" s="41"/>
      <c r="I2" s="41"/>
      <c r="J2" s="41"/>
    </row>
    <row r="3" spans="1:11" ht="41.25" customHeight="1" x14ac:dyDescent="0.25">
      <c r="A3" s="372" t="s">
        <v>85</v>
      </c>
      <c r="B3" s="373"/>
      <c r="C3" s="373"/>
      <c r="D3" s="373"/>
      <c r="E3" s="373"/>
      <c r="F3" s="373"/>
      <c r="G3" s="374"/>
      <c r="H3" s="41"/>
      <c r="I3" s="41"/>
      <c r="J3" s="41"/>
    </row>
    <row r="4" spans="1:11" ht="38.25" customHeight="1" x14ac:dyDescent="0.25">
      <c r="A4" s="372" t="s">
        <v>86</v>
      </c>
      <c r="B4" s="373"/>
      <c r="C4" s="373"/>
      <c r="D4" s="373"/>
      <c r="E4" s="373"/>
      <c r="F4" s="373"/>
      <c r="G4" s="374"/>
      <c r="H4" s="41"/>
      <c r="I4" s="41"/>
      <c r="J4" s="41"/>
    </row>
    <row r="5" spans="1:11" ht="30" customHeight="1" x14ac:dyDescent="0.25">
      <c r="A5" s="372" t="s">
        <v>87</v>
      </c>
      <c r="B5" s="373"/>
      <c r="C5" s="373"/>
      <c r="D5" s="373"/>
      <c r="E5" s="373"/>
      <c r="F5" s="373"/>
      <c r="G5" s="374"/>
      <c r="H5" s="41"/>
      <c r="I5" s="41"/>
      <c r="J5" s="41"/>
    </row>
    <row r="6" spans="1:11" ht="27.75" customHeight="1" x14ac:dyDescent="0.25">
      <c r="A6" s="363" t="s">
        <v>88</v>
      </c>
      <c r="B6" s="364"/>
      <c r="C6" s="364"/>
      <c r="D6" s="364"/>
      <c r="E6" s="364"/>
      <c r="F6" s="364"/>
      <c r="G6" s="365"/>
      <c r="H6" s="41"/>
      <c r="I6" s="41"/>
      <c r="J6" s="41"/>
    </row>
    <row r="7" spans="1:11" ht="19.5" customHeight="1" x14ac:dyDescent="0.25">
      <c r="A7" s="99" t="s">
        <v>89</v>
      </c>
      <c r="B7" s="100">
        <f>D7+E7+F7</f>
        <v>65.600000000000009</v>
      </c>
      <c r="C7" s="101">
        <f>'Introduction '!F20</f>
        <v>66</v>
      </c>
      <c r="D7" s="102">
        <f>SUM(D10:D200)</f>
        <v>36.900000000000006</v>
      </c>
      <c r="E7" s="103">
        <f>SUM(E10:E200)</f>
        <v>6.5</v>
      </c>
      <c r="F7" s="104">
        <f>SUM(F10:F200)</f>
        <v>22.2</v>
      </c>
      <c r="G7" s="375" t="s">
        <v>90</v>
      </c>
      <c r="H7" s="41"/>
      <c r="I7" s="377" t="s">
        <v>91</v>
      </c>
      <c r="J7" s="377"/>
      <c r="K7" s="377"/>
    </row>
    <row r="8" spans="1:11" ht="19.5" customHeight="1" x14ac:dyDescent="0.25">
      <c r="A8" s="378" t="s">
        <v>92</v>
      </c>
      <c r="B8" s="380" t="s">
        <v>93</v>
      </c>
      <c r="C8" s="381"/>
      <c r="D8" s="382" t="s">
        <v>54</v>
      </c>
      <c r="E8" s="383"/>
      <c r="F8" s="384"/>
      <c r="G8" s="376"/>
      <c r="H8" s="41"/>
      <c r="I8" s="377"/>
      <c r="J8" s="377"/>
      <c r="K8" s="377"/>
    </row>
    <row r="9" spans="1:11" ht="53.25" customHeight="1" x14ac:dyDescent="0.25">
      <c r="A9" s="379"/>
      <c r="B9" s="105" t="s">
        <v>94</v>
      </c>
      <c r="C9" s="106" t="s">
        <v>56</v>
      </c>
      <c r="D9" s="51" t="s">
        <v>95</v>
      </c>
      <c r="E9" s="52" t="s">
        <v>96</v>
      </c>
      <c r="F9" s="107" t="s">
        <v>97</v>
      </c>
      <c r="G9" s="376"/>
      <c r="H9" s="41"/>
      <c r="I9" s="377"/>
      <c r="J9" s="377"/>
      <c r="K9" s="377"/>
    </row>
    <row r="10" spans="1:11" s="60" customFormat="1" x14ac:dyDescent="0.25">
      <c r="A10" s="108" t="s">
        <v>98</v>
      </c>
      <c r="B10" s="109">
        <v>2</v>
      </c>
      <c r="C10" s="110" t="s">
        <v>61</v>
      </c>
      <c r="D10" s="57">
        <v>0.3</v>
      </c>
      <c r="E10" s="58"/>
      <c r="F10" s="111"/>
      <c r="G10" s="110" t="s">
        <v>99</v>
      </c>
    </row>
    <row r="11" spans="1:11" s="60" customFormat="1" x14ac:dyDescent="0.25">
      <c r="A11" s="108" t="s">
        <v>100</v>
      </c>
      <c r="B11" s="109">
        <v>3</v>
      </c>
      <c r="C11" s="110" t="s">
        <v>65</v>
      </c>
      <c r="D11" s="57">
        <v>1</v>
      </c>
      <c r="E11" s="58">
        <v>0</v>
      </c>
      <c r="F11" s="111"/>
      <c r="G11" s="110" t="s">
        <v>61</v>
      </c>
    </row>
    <row r="12" spans="1:11" s="60" customFormat="1" x14ac:dyDescent="0.25">
      <c r="A12" s="108" t="s">
        <v>101</v>
      </c>
      <c r="B12" s="109">
        <v>1</v>
      </c>
      <c r="C12" s="110" t="s">
        <v>63</v>
      </c>
      <c r="D12" s="57">
        <v>1.5</v>
      </c>
      <c r="E12" s="58"/>
      <c r="F12" s="111"/>
      <c r="G12" s="110" t="s">
        <v>102</v>
      </c>
    </row>
    <row r="13" spans="1:11" s="60" customFormat="1" x14ac:dyDescent="0.25">
      <c r="A13" s="108" t="s">
        <v>103</v>
      </c>
      <c r="B13" s="109">
        <v>1</v>
      </c>
      <c r="C13" s="110" t="s">
        <v>67</v>
      </c>
      <c r="D13" s="57">
        <v>1</v>
      </c>
      <c r="E13" s="58"/>
      <c r="F13" s="111"/>
      <c r="G13" s="110" t="s">
        <v>102</v>
      </c>
    </row>
    <row r="14" spans="1:11" s="60" customFormat="1" x14ac:dyDescent="0.25">
      <c r="A14" s="108" t="s">
        <v>104</v>
      </c>
      <c r="B14" s="109">
        <v>2</v>
      </c>
      <c r="C14" s="110" t="s">
        <v>61</v>
      </c>
      <c r="D14" s="57"/>
      <c r="E14" s="58"/>
      <c r="F14" s="111">
        <v>3.5</v>
      </c>
      <c r="G14" s="110" t="s">
        <v>102</v>
      </c>
    </row>
    <row r="15" spans="1:11" s="60" customFormat="1" x14ac:dyDescent="0.25">
      <c r="A15" s="108" t="s">
        <v>105</v>
      </c>
      <c r="B15" s="109">
        <v>1</v>
      </c>
      <c r="C15" s="110" t="s">
        <v>63</v>
      </c>
      <c r="D15" s="57"/>
      <c r="E15" s="58"/>
      <c r="F15" s="111">
        <v>0.5</v>
      </c>
      <c r="G15" s="110" t="s">
        <v>99</v>
      </c>
    </row>
    <row r="16" spans="1:11" s="60" customFormat="1" x14ac:dyDescent="0.25">
      <c r="A16" s="108" t="s">
        <v>106</v>
      </c>
      <c r="B16" s="109">
        <v>2</v>
      </c>
      <c r="C16" s="110" t="s">
        <v>67</v>
      </c>
      <c r="D16" s="57">
        <v>2.2000000000000002</v>
      </c>
      <c r="E16" s="58"/>
      <c r="F16" s="111"/>
      <c r="G16" s="110" t="s">
        <v>99</v>
      </c>
    </row>
    <row r="17" spans="1:7" s="60" customFormat="1" x14ac:dyDescent="0.25">
      <c r="A17" s="108" t="s">
        <v>107</v>
      </c>
      <c r="B17" s="109">
        <v>1</v>
      </c>
      <c r="C17" s="110" t="s">
        <v>108</v>
      </c>
      <c r="D17" s="57"/>
      <c r="E17" s="58"/>
      <c r="F17" s="111">
        <v>1</v>
      </c>
      <c r="G17" s="110" t="s">
        <v>102</v>
      </c>
    </row>
    <row r="18" spans="1:7" s="60" customFormat="1" x14ac:dyDescent="0.25">
      <c r="A18" s="108" t="s">
        <v>109</v>
      </c>
      <c r="B18" s="109">
        <v>1</v>
      </c>
      <c r="C18" s="110" t="s">
        <v>63</v>
      </c>
      <c r="D18" s="57">
        <v>0.2</v>
      </c>
      <c r="E18" s="58"/>
      <c r="F18" s="111">
        <v>0.2</v>
      </c>
      <c r="G18" s="110" t="s">
        <v>61</v>
      </c>
    </row>
    <row r="19" spans="1:7" s="60" customFormat="1" x14ac:dyDescent="0.25">
      <c r="A19" s="108" t="s">
        <v>110</v>
      </c>
      <c r="B19" s="109">
        <v>1</v>
      </c>
      <c r="C19" s="110" t="s">
        <v>63</v>
      </c>
      <c r="D19" s="57"/>
      <c r="E19" s="58"/>
      <c r="F19" s="111">
        <v>1.5</v>
      </c>
      <c r="G19" s="110" t="s">
        <v>102</v>
      </c>
    </row>
    <row r="20" spans="1:7" s="60" customFormat="1" x14ac:dyDescent="0.25">
      <c r="A20" s="108" t="s">
        <v>111</v>
      </c>
      <c r="B20" s="109">
        <v>2</v>
      </c>
      <c r="C20" s="110" t="s">
        <v>67</v>
      </c>
      <c r="D20" s="57"/>
      <c r="E20" s="58"/>
      <c r="F20" s="111">
        <v>2</v>
      </c>
      <c r="G20" s="110" t="s">
        <v>99</v>
      </c>
    </row>
    <row r="21" spans="1:7" s="60" customFormat="1" x14ac:dyDescent="0.25">
      <c r="A21" s="108" t="s">
        <v>112</v>
      </c>
      <c r="B21" s="109">
        <v>2</v>
      </c>
      <c r="C21" s="110" t="s">
        <v>61</v>
      </c>
      <c r="D21" s="57"/>
      <c r="E21" s="58"/>
      <c r="F21" s="111">
        <v>1.5</v>
      </c>
      <c r="G21" s="110" t="s">
        <v>61</v>
      </c>
    </row>
    <row r="22" spans="1:7" s="60" customFormat="1" x14ac:dyDescent="0.25">
      <c r="A22" s="108" t="s">
        <v>113</v>
      </c>
      <c r="B22" s="109">
        <v>3</v>
      </c>
      <c r="C22" s="110" t="s">
        <v>63</v>
      </c>
      <c r="D22" s="57"/>
      <c r="E22" s="58"/>
      <c r="F22" s="111">
        <v>1.5</v>
      </c>
      <c r="G22" s="110" t="s">
        <v>61</v>
      </c>
    </row>
    <row r="23" spans="1:7" s="60" customFormat="1" x14ac:dyDescent="0.25">
      <c r="A23" s="108" t="s">
        <v>114</v>
      </c>
      <c r="B23" s="109">
        <v>3</v>
      </c>
      <c r="C23" s="110" t="s">
        <v>63</v>
      </c>
      <c r="D23" s="57"/>
      <c r="E23" s="58">
        <v>1.5</v>
      </c>
      <c r="F23" s="111"/>
      <c r="G23" s="110" t="s">
        <v>102</v>
      </c>
    </row>
    <row r="24" spans="1:7" s="60" customFormat="1" x14ac:dyDescent="0.25">
      <c r="A24" s="108" t="s">
        <v>115</v>
      </c>
      <c r="B24" s="109">
        <v>1</v>
      </c>
      <c r="C24" s="110" t="s">
        <v>73</v>
      </c>
      <c r="D24" s="57">
        <v>2.5</v>
      </c>
      <c r="E24" s="58"/>
      <c r="F24" s="111"/>
      <c r="G24" s="110" t="s">
        <v>102</v>
      </c>
    </row>
    <row r="25" spans="1:7" s="60" customFormat="1" x14ac:dyDescent="0.25">
      <c r="A25" s="108" t="s">
        <v>116</v>
      </c>
      <c r="B25" s="109">
        <v>1</v>
      </c>
      <c r="C25" s="110" t="s">
        <v>73</v>
      </c>
      <c r="D25" s="57"/>
      <c r="E25" s="58"/>
      <c r="F25" s="111">
        <v>1</v>
      </c>
      <c r="G25" s="110" t="s">
        <v>61</v>
      </c>
    </row>
    <row r="26" spans="1:7" s="60" customFormat="1" x14ac:dyDescent="0.25">
      <c r="A26" s="108" t="s">
        <v>117</v>
      </c>
      <c r="B26" s="109">
        <v>1</v>
      </c>
      <c r="C26" s="110" t="s">
        <v>63</v>
      </c>
      <c r="D26" s="57">
        <v>2.5</v>
      </c>
      <c r="E26" s="58"/>
      <c r="F26" s="111"/>
      <c r="G26" s="110" t="s">
        <v>102</v>
      </c>
    </row>
    <row r="27" spans="1:7" s="60" customFormat="1" x14ac:dyDescent="0.25">
      <c r="A27" s="108" t="s">
        <v>118</v>
      </c>
      <c r="B27" s="109">
        <v>3</v>
      </c>
      <c r="C27" s="110" t="s">
        <v>63</v>
      </c>
      <c r="D27" s="57">
        <v>2</v>
      </c>
      <c r="E27" s="58"/>
      <c r="F27" s="111"/>
      <c r="G27" s="110" t="s">
        <v>99</v>
      </c>
    </row>
    <row r="28" spans="1:7" s="60" customFormat="1" x14ac:dyDescent="0.25">
      <c r="A28" s="108" t="s">
        <v>119</v>
      </c>
      <c r="B28" s="109">
        <v>3</v>
      </c>
      <c r="C28" s="110" t="s">
        <v>67</v>
      </c>
      <c r="D28" s="57">
        <v>1</v>
      </c>
      <c r="E28" s="58"/>
      <c r="F28" s="111"/>
      <c r="G28" s="110" t="s">
        <v>61</v>
      </c>
    </row>
    <row r="29" spans="1:7" s="60" customFormat="1" x14ac:dyDescent="0.25">
      <c r="A29" s="108" t="s">
        <v>120</v>
      </c>
      <c r="B29" s="109">
        <v>3</v>
      </c>
      <c r="C29" s="110" t="s">
        <v>61</v>
      </c>
      <c r="D29" s="57">
        <v>1</v>
      </c>
      <c r="E29" s="58"/>
      <c r="F29" s="111"/>
      <c r="G29" s="110" t="s">
        <v>61</v>
      </c>
    </row>
    <row r="30" spans="1:7" s="60" customFormat="1" x14ac:dyDescent="0.25">
      <c r="A30" s="108" t="s">
        <v>121</v>
      </c>
      <c r="B30" s="109">
        <v>1</v>
      </c>
      <c r="C30" s="110" t="s">
        <v>63</v>
      </c>
      <c r="D30" s="57"/>
      <c r="E30" s="58"/>
      <c r="F30" s="111">
        <v>2</v>
      </c>
      <c r="G30" s="110" t="s">
        <v>102</v>
      </c>
    </row>
    <row r="31" spans="1:7" s="60" customFormat="1" x14ac:dyDescent="0.25">
      <c r="A31" s="108" t="s">
        <v>122</v>
      </c>
      <c r="B31" s="109">
        <v>1</v>
      </c>
      <c r="C31" s="110" t="s">
        <v>63</v>
      </c>
      <c r="D31" s="57"/>
      <c r="E31" s="58"/>
      <c r="F31" s="111">
        <v>1</v>
      </c>
      <c r="G31" s="110" t="s">
        <v>102</v>
      </c>
    </row>
    <row r="32" spans="1:7" s="60" customFormat="1" x14ac:dyDescent="0.25">
      <c r="A32" s="108" t="s">
        <v>123</v>
      </c>
      <c r="B32" s="109">
        <v>1</v>
      </c>
      <c r="C32" s="110" t="s">
        <v>73</v>
      </c>
      <c r="D32" s="57">
        <v>1</v>
      </c>
      <c r="E32" s="58">
        <v>1</v>
      </c>
      <c r="F32" s="111">
        <v>1</v>
      </c>
      <c r="G32" s="110" t="s">
        <v>61</v>
      </c>
    </row>
    <row r="33" spans="1:7" s="60" customFormat="1" x14ac:dyDescent="0.25">
      <c r="A33" s="108" t="s">
        <v>124</v>
      </c>
      <c r="B33" s="109">
        <v>2</v>
      </c>
      <c r="C33" s="110" t="s">
        <v>73</v>
      </c>
      <c r="D33" s="57"/>
      <c r="E33" s="58"/>
      <c r="F33" s="111">
        <v>1.5</v>
      </c>
      <c r="G33" s="110" t="s">
        <v>102</v>
      </c>
    </row>
    <row r="34" spans="1:7" s="60" customFormat="1" x14ac:dyDescent="0.25">
      <c r="A34" s="108" t="s">
        <v>125</v>
      </c>
      <c r="B34" s="109">
        <v>2</v>
      </c>
      <c r="C34" s="110" t="s">
        <v>63</v>
      </c>
      <c r="D34" s="57">
        <v>1</v>
      </c>
      <c r="E34" s="58"/>
      <c r="F34" s="111"/>
      <c r="G34" s="110" t="s">
        <v>99</v>
      </c>
    </row>
    <row r="35" spans="1:7" s="60" customFormat="1" x14ac:dyDescent="0.25">
      <c r="A35" s="108" t="s">
        <v>126</v>
      </c>
      <c r="B35" s="109">
        <v>2</v>
      </c>
      <c r="C35" s="110" t="s">
        <v>63</v>
      </c>
      <c r="D35" s="57">
        <v>0.5</v>
      </c>
      <c r="E35" s="58"/>
      <c r="F35" s="111"/>
      <c r="G35" s="110" t="s">
        <v>61</v>
      </c>
    </row>
    <row r="36" spans="1:7" s="60" customFormat="1" x14ac:dyDescent="0.25">
      <c r="A36" s="108" t="s">
        <v>127</v>
      </c>
      <c r="B36" s="109">
        <v>3</v>
      </c>
      <c r="C36" s="110" t="s">
        <v>67</v>
      </c>
      <c r="D36" s="57">
        <v>10</v>
      </c>
      <c r="E36" s="58"/>
      <c r="F36" s="111">
        <v>1.5</v>
      </c>
      <c r="G36" s="110" t="s">
        <v>61</v>
      </c>
    </row>
    <row r="37" spans="1:7" s="60" customFormat="1" x14ac:dyDescent="0.25">
      <c r="A37" s="108" t="s">
        <v>128</v>
      </c>
      <c r="B37" s="109">
        <v>3</v>
      </c>
      <c r="C37" s="110" t="s">
        <v>61</v>
      </c>
      <c r="D37" s="57">
        <v>2.5</v>
      </c>
      <c r="E37" s="58"/>
      <c r="F37" s="111">
        <v>1.5</v>
      </c>
      <c r="G37" s="110" t="s">
        <v>102</v>
      </c>
    </row>
    <row r="38" spans="1:7" s="60" customFormat="1" ht="19.5" customHeight="1" x14ac:dyDescent="0.25">
      <c r="A38" s="108" t="s">
        <v>129</v>
      </c>
      <c r="B38" s="109">
        <v>3</v>
      </c>
      <c r="C38" s="110" t="s">
        <v>63</v>
      </c>
      <c r="D38" s="57">
        <v>3.5</v>
      </c>
      <c r="E38" s="58">
        <v>1</v>
      </c>
      <c r="F38" s="111"/>
      <c r="G38" s="110" t="s">
        <v>102</v>
      </c>
    </row>
    <row r="39" spans="1:7" s="60" customFormat="1" x14ac:dyDescent="0.25">
      <c r="A39" s="108" t="s">
        <v>130</v>
      </c>
      <c r="B39" s="109">
        <v>3</v>
      </c>
      <c r="C39" s="110" t="s">
        <v>131</v>
      </c>
      <c r="D39" s="57">
        <v>3.2</v>
      </c>
      <c r="E39" s="58">
        <v>3</v>
      </c>
      <c r="F39" s="111">
        <v>1</v>
      </c>
      <c r="G39" s="110" t="s">
        <v>102</v>
      </c>
    </row>
    <row r="40" spans="1:7" s="60" customFormat="1" x14ac:dyDescent="0.25">
      <c r="A40" s="108"/>
      <c r="B40" s="109"/>
      <c r="C40" s="110"/>
      <c r="D40" s="57"/>
      <c r="E40" s="58"/>
      <c r="F40" s="111"/>
      <c r="G40" s="110"/>
    </row>
    <row r="41" spans="1:7" s="60" customFormat="1" x14ac:dyDescent="0.25">
      <c r="A41" s="112"/>
      <c r="B41" s="109"/>
      <c r="C41" s="110"/>
      <c r="D41" s="57"/>
      <c r="E41" s="58"/>
      <c r="F41" s="111"/>
      <c r="G41" s="110"/>
    </row>
    <row r="42" spans="1:7" s="60" customFormat="1" x14ac:dyDescent="0.25">
      <c r="A42" s="108"/>
      <c r="B42" s="109"/>
      <c r="C42" s="110"/>
      <c r="D42" s="57"/>
      <c r="E42" s="58"/>
      <c r="F42" s="111"/>
      <c r="G42" s="110"/>
    </row>
    <row r="43" spans="1:7" s="60" customFormat="1" x14ac:dyDescent="0.25">
      <c r="A43" s="108"/>
      <c r="B43" s="109"/>
      <c r="C43" s="110"/>
      <c r="D43" s="57"/>
      <c r="E43" s="58"/>
      <c r="F43" s="111"/>
      <c r="G43" s="110"/>
    </row>
    <row r="44" spans="1:7" s="60" customFormat="1" x14ac:dyDescent="0.25">
      <c r="A44" s="108"/>
      <c r="B44" s="109"/>
      <c r="C44" s="110"/>
      <c r="D44" s="57"/>
      <c r="E44" s="58"/>
      <c r="F44" s="111"/>
      <c r="G44" s="110"/>
    </row>
    <row r="45" spans="1:7" s="60" customFormat="1" x14ac:dyDescent="0.25">
      <c r="A45" s="108"/>
      <c r="B45" s="109"/>
      <c r="C45" s="110"/>
      <c r="D45" s="57"/>
      <c r="E45" s="58"/>
      <c r="F45" s="111"/>
      <c r="G45" s="110"/>
    </row>
    <row r="46" spans="1:7" s="60" customFormat="1" x14ac:dyDescent="0.25">
      <c r="A46" s="108"/>
      <c r="B46" s="109"/>
      <c r="C46" s="110"/>
      <c r="D46" s="57"/>
      <c r="E46" s="58"/>
      <c r="F46" s="111"/>
      <c r="G46" s="110"/>
    </row>
    <row r="47" spans="1:7" s="60" customFormat="1" x14ac:dyDescent="0.25">
      <c r="A47" s="108" t="s">
        <v>132</v>
      </c>
      <c r="B47" s="109"/>
      <c r="C47" s="110"/>
      <c r="D47" s="57"/>
      <c r="E47" s="58"/>
      <c r="F47" s="111"/>
      <c r="G47" s="110"/>
    </row>
    <row r="48" spans="1:7" s="60" customFormat="1" x14ac:dyDescent="0.25">
      <c r="A48" s="108"/>
      <c r="B48" s="109"/>
      <c r="C48" s="110"/>
      <c r="D48" s="57"/>
      <c r="E48" s="58"/>
      <c r="F48" s="111"/>
      <c r="G48" s="110"/>
    </row>
    <row r="49" spans="1:7" s="60" customFormat="1" x14ac:dyDescent="0.25">
      <c r="A49" s="108"/>
      <c r="B49" s="109"/>
      <c r="C49" s="110"/>
      <c r="D49" s="57"/>
      <c r="E49" s="58"/>
      <c r="F49" s="111"/>
      <c r="G49" s="110"/>
    </row>
    <row r="50" spans="1:7" s="60" customFormat="1" x14ac:dyDescent="0.25">
      <c r="A50" s="108"/>
      <c r="B50" s="109"/>
      <c r="C50" s="110"/>
      <c r="D50" s="57"/>
      <c r="E50" s="58"/>
      <c r="F50" s="111"/>
      <c r="G50" s="110"/>
    </row>
    <row r="51" spans="1:7" s="60" customFormat="1" x14ac:dyDescent="0.25">
      <c r="A51" s="108"/>
      <c r="B51" s="109"/>
      <c r="C51" s="110"/>
      <c r="D51" s="57"/>
      <c r="E51" s="58"/>
      <c r="F51" s="111"/>
      <c r="G51" s="110"/>
    </row>
    <row r="52" spans="1:7" s="60" customFormat="1" x14ac:dyDescent="0.25">
      <c r="A52" s="108"/>
      <c r="B52" s="109"/>
      <c r="C52" s="110"/>
      <c r="D52" s="57"/>
      <c r="E52" s="58"/>
      <c r="F52" s="111"/>
      <c r="G52" s="110"/>
    </row>
    <row r="53" spans="1:7" s="60" customFormat="1" x14ac:dyDescent="0.25">
      <c r="A53" s="108"/>
      <c r="B53" s="109"/>
      <c r="C53" s="110"/>
      <c r="D53" s="57"/>
      <c r="E53" s="58"/>
      <c r="F53" s="111"/>
      <c r="G53" s="110"/>
    </row>
    <row r="54" spans="1:7" s="60" customFormat="1" x14ac:dyDescent="0.25">
      <c r="A54" s="108"/>
      <c r="B54" s="109"/>
      <c r="C54" s="110"/>
      <c r="D54" s="57"/>
      <c r="E54" s="58"/>
      <c r="F54" s="111"/>
      <c r="G54" s="110"/>
    </row>
    <row r="55" spans="1:7" s="60" customFormat="1" x14ac:dyDescent="0.25">
      <c r="A55" s="108"/>
      <c r="B55" s="109"/>
      <c r="C55" s="110"/>
      <c r="D55" s="57"/>
      <c r="E55" s="58"/>
      <c r="F55" s="111"/>
      <c r="G55" s="110"/>
    </row>
    <row r="56" spans="1:7" s="60" customFormat="1" x14ac:dyDescent="0.25">
      <c r="A56" s="108"/>
      <c r="B56" s="109"/>
      <c r="C56" s="110"/>
      <c r="D56" s="57"/>
      <c r="E56" s="58"/>
      <c r="F56" s="111"/>
      <c r="G56" s="110"/>
    </row>
    <row r="57" spans="1:7" s="60" customFormat="1" x14ac:dyDescent="0.25">
      <c r="A57" s="108"/>
      <c r="B57" s="109"/>
      <c r="C57" s="110"/>
      <c r="D57" s="57"/>
      <c r="E57" s="58"/>
      <c r="F57" s="111"/>
      <c r="G57" s="110"/>
    </row>
    <row r="58" spans="1:7" s="60" customFormat="1" x14ac:dyDescent="0.25">
      <c r="A58" s="108"/>
      <c r="B58" s="109"/>
      <c r="C58" s="110"/>
      <c r="D58" s="57"/>
      <c r="E58" s="58"/>
      <c r="F58" s="111"/>
      <c r="G58" s="110"/>
    </row>
    <row r="59" spans="1:7" s="60" customFormat="1" x14ac:dyDescent="0.25">
      <c r="A59" s="108"/>
      <c r="B59" s="109"/>
      <c r="C59" s="110"/>
      <c r="D59" s="57"/>
      <c r="E59" s="58"/>
      <c r="F59" s="111"/>
      <c r="G59" s="110"/>
    </row>
    <row r="60" spans="1:7" s="60" customFormat="1" x14ac:dyDescent="0.25">
      <c r="A60" s="108"/>
      <c r="B60" s="109"/>
      <c r="C60" s="110"/>
      <c r="D60" s="57"/>
      <c r="E60" s="58"/>
      <c r="F60" s="111"/>
      <c r="G60" s="110"/>
    </row>
    <row r="61" spans="1:7" s="60" customFormat="1" x14ac:dyDescent="0.25">
      <c r="A61" s="108"/>
      <c r="B61" s="109"/>
      <c r="C61" s="110"/>
      <c r="D61" s="57"/>
      <c r="E61" s="58"/>
      <c r="F61" s="111"/>
      <c r="G61" s="110"/>
    </row>
    <row r="62" spans="1:7" s="60" customFormat="1" x14ac:dyDescent="0.25">
      <c r="A62" s="108"/>
      <c r="B62" s="109"/>
      <c r="C62" s="110"/>
      <c r="D62" s="57"/>
      <c r="E62" s="58"/>
      <c r="F62" s="111"/>
      <c r="G62" s="110"/>
    </row>
    <row r="63" spans="1:7" s="60" customFormat="1" x14ac:dyDescent="0.25">
      <c r="A63" s="108"/>
      <c r="B63" s="109"/>
      <c r="C63" s="110"/>
      <c r="D63" s="57"/>
      <c r="E63" s="58"/>
      <c r="F63" s="111"/>
      <c r="G63" s="110"/>
    </row>
    <row r="64" spans="1:7" s="60" customFormat="1" x14ac:dyDescent="0.25">
      <c r="A64" s="108"/>
      <c r="B64" s="109"/>
      <c r="C64" s="110"/>
      <c r="D64" s="57"/>
      <c r="E64" s="58"/>
      <c r="F64" s="111"/>
      <c r="G64" s="110"/>
    </row>
    <row r="65" spans="1:7" s="60" customFormat="1" x14ac:dyDescent="0.25">
      <c r="A65" s="108"/>
      <c r="B65" s="109"/>
      <c r="C65" s="110"/>
      <c r="D65" s="57"/>
      <c r="E65" s="58"/>
      <c r="F65" s="111"/>
      <c r="G65" s="110"/>
    </row>
    <row r="66" spans="1:7" s="60" customFormat="1" x14ac:dyDescent="0.25">
      <c r="A66" s="108"/>
      <c r="B66" s="109"/>
      <c r="C66" s="110"/>
      <c r="D66" s="57"/>
      <c r="E66" s="58"/>
      <c r="F66" s="111"/>
      <c r="G66" s="110"/>
    </row>
    <row r="67" spans="1:7" s="60" customFormat="1" x14ac:dyDescent="0.25">
      <c r="A67" s="108"/>
      <c r="B67" s="109"/>
      <c r="C67" s="110"/>
      <c r="D67" s="57"/>
      <c r="E67" s="58"/>
      <c r="F67" s="111"/>
      <c r="G67" s="110"/>
    </row>
    <row r="68" spans="1:7" s="60" customFormat="1" x14ac:dyDescent="0.25">
      <c r="A68" s="108"/>
      <c r="B68" s="109"/>
      <c r="C68" s="110"/>
      <c r="D68" s="57"/>
      <c r="E68" s="58"/>
      <c r="F68" s="111"/>
      <c r="G68" s="110"/>
    </row>
    <row r="69" spans="1:7" s="60" customFormat="1" x14ac:dyDescent="0.25">
      <c r="A69" s="108"/>
      <c r="B69" s="109"/>
      <c r="C69" s="110"/>
      <c r="D69" s="57"/>
      <c r="E69" s="58"/>
      <c r="F69" s="111"/>
      <c r="G69" s="110"/>
    </row>
    <row r="70" spans="1:7" s="60" customFormat="1" x14ac:dyDescent="0.25">
      <c r="A70" s="108"/>
      <c r="B70" s="109"/>
      <c r="C70" s="110"/>
      <c r="D70" s="57"/>
      <c r="E70" s="58"/>
      <c r="F70" s="111"/>
      <c r="G70" s="110"/>
    </row>
    <row r="71" spans="1:7" s="60" customFormat="1" x14ac:dyDescent="0.25">
      <c r="A71" s="108"/>
      <c r="B71" s="109"/>
      <c r="C71" s="110"/>
      <c r="D71" s="57"/>
      <c r="E71" s="58"/>
      <c r="F71" s="111"/>
      <c r="G71" s="110"/>
    </row>
    <row r="72" spans="1:7" s="60" customFormat="1" x14ac:dyDescent="0.25">
      <c r="A72" s="108"/>
      <c r="B72" s="109"/>
      <c r="C72" s="110"/>
      <c r="D72" s="57"/>
      <c r="E72" s="58"/>
      <c r="F72" s="111"/>
      <c r="G72" s="110"/>
    </row>
    <row r="73" spans="1:7" s="60" customFormat="1" x14ac:dyDescent="0.25">
      <c r="A73" s="108"/>
      <c r="B73" s="109"/>
      <c r="C73" s="110"/>
      <c r="D73" s="57"/>
      <c r="E73" s="58"/>
      <c r="F73" s="111"/>
      <c r="G73" s="110"/>
    </row>
    <row r="74" spans="1:7" s="60" customFormat="1" x14ac:dyDescent="0.25">
      <c r="A74" s="108"/>
      <c r="B74" s="109"/>
      <c r="C74" s="110"/>
      <c r="D74" s="57"/>
      <c r="E74" s="58"/>
      <c r="F74" s="111"/>
      <c r="G74" s="110"/>
    </row>
    <row r="75" spans="1:7" s="60" customFormat="1" x14ac:dyDescent="0.25">
      <c r="A75" s="108"/>
      <c r="B75" s="109"/>
      <c r="C75" s="110"/>
      <c r="D75" s="57"/>
      <c r="E75" s="58"/>
      <c r="F75" s="111"/>
      <c r="G75" s="110"/>
    </row>
    <row r="76" spans="1:7" s="60" customFormat="1" x14ac:dyDescent="0.25">
      <c r="A76" s="108"/>
      <c r="B76" s="109"/>
      <c r="C76" s="110"/>
      <c r="D76" s="57"/>
      <c r="E76" s="58"/>
      <c r="F76" s="111"/>
      <c r="G76" s="110"/>
    </row>
    <row r="77" spans="1:7" s="60" customFormat="1" x14ac:dyDescent="0.25">
      <c r="A77" s="108"/>
      <c r="B77" s="109"/>
      <c r="C77" s="110"/>
      <c r="D77" s="57"/>
      <c r="E77" s="58"/>
      <c r="F77" s="111"/>
      <c r="G77" s="110"/>
    </row>
    <row r="78" spans="1:7" s="60" customFormat="1" x14ac:dyDescent="0.25">
      <c r="A78" s="108"/>
      <c r="B78" s="109"/>
      <c r="C78" s="110"/>
      <c r="D78" s="57"/>
      <c r="E78" s="58"/>
      <c r="F78" s="111"/>
      <c r="G78" s="110"/>
    </row>
    <row r="79" spans="1:7" s="60" customFormat="1" x14ac:dyDescent="0.25">
      <c r="A79" s="108"/>
      <c r="B79" s="109"/>
      <c r="C79" s="110"/>
      <c r="D79" s="57"/>
      <c r="E79" s="58"/>
      <c r="F79" s="111"/>
      <c r="G79" s="110"/>
    </row>
    <row r="80" spans="1:7" s="60" customFormat="1" x14ac:dyDescent="0.25">
      <c r="A80" s="108"/>
      <c r="B80" s="109"/>
      <c r="C80" s="110"/>
      <c r="D80" s="57"/>
      <c r="E80" s="58"/>
      <c r="F80" s="111"/>
      <c r="G80" s="110"/>
    </row>
    <row r="81" spans="1:7" s="60" customFormat="1" x14ac:dyDescent="0.25">
      <c r="A81" s="108"/>
      <c r="B81" s="109"/>
      <c r="C81" s="110"/>
      <c r="D81" s="57"/>
      <c r="E81" s="58"/>
      <c r="F81" s="111"/>
      <c r="G81" s="110"/>
    </row>
    <row r="82" spans="1:7" s="60" customFormat="1" x14ac:dyDescent="0.25">
      <c r="A82" s="108"/>
      <c r="B82" s="109"/>
      <c r="C82" s="110"/>
      <c r="D82" s="57"/>
      <c r="E82" s="58"/>
      <c r="F82" s="111"/>
      <c r="G82" s="110"/>
    </row>
    <row r="83" spans="1:7" s="60" customFormat="1" x14ac:dyDescent="0.25">
      <c r="A83" s="108"/>
      <c r="B83" s="109"/>
      <c r="C83" s="110"/>
      <c r="D83" s="57"/>
      <c r="E83" s="58"/>
      <c r="F83" s="111"/>
      <c r="G83" s="110"/>
    </row>
    <row r="84" spans="1:7" s="60" customFormat="1" x14ac:dyDescent="0.25">
      <c r="A84" s="108"/>
      <c r="B84" s="109"/>
      <c r="C84" s="110"/>
      <c r="D84" s="57"/>
      <c r="E84" s="58"/>
      <c r="F84" s="111"/>
      <c r="G84" s="110"/>
    </row>
    <row r="85" spans="1:7" s="60" customFormat="1" x14ac:dyDescent="0.25">
      <c r="A85" s="108"/>
      <c r="B85" s="109"/>
      <c r="C85" s="110"/>
      <c r="D85" s="57"/>
      <c r="E85" s="58"/>
      <c r="F85" s="111"/>
      <c r="G85" s="110"/>
    </row>
    <row r="86" spans="1:7" x14ac:dyDescent="0.25">
      <c r="A86" s="113"/>
      <c r="B86" s="114"/>
      <c r="C86" s="115"/>
      <c r="D86" s="116"/>
      <c r="E86" s="117"/>
      <c r="F86" s="118"/>
      <c r="G86" s="115"/>
    </row>
    <row r="87" spans="1:7" x14ac:dyDescent="0.25">
      <c r="A87" s="113"/>
      <c r="B87" s="114"/>
      <c r="C87" s="115"/>
      <c r="D87" s="116"/>
      <c r="E87" s="117"/>
      <c r="F87" s="118"/>
      <c r="G87" s="115"/>
    </row>
    <row r="88" spans="1:7" x14ac:dyDescent="0.25">
      <c r="A88" s="113"/>
      <c r="B88" s="114"/>
      <c r="C88" s="115"/>
      <c r="D88" s="116"/>
      <c r="E88" s="117"/>
      <c r="F88" s="118"/>
      <c r="G88" s="115"/>
    </row>
    <row r="89" spans="1:7" x14ac:dyDescent="0.25">
      <c r="A89" s="113"/>
      <c r="B89" s="114"/>
      <c r="C89" s="115"/>
      <c r="D89" s="116"/>
      <c r="E89" s="117"/>
      <c r="F89" s="118"/>
      <c r="G89" s="115"/>
    </row>
    <row r="90" spans="1:7" x14ac:dyDescent="0.25">
      <c r="A90" s="113"/>
      <c r="B90" s="114"/>
      <c r="C90" s="115"/>
      <c r="D90" s="116"/>
      <c r="E90" s="117"/>
      <c r="F90" s="118"/>
      <c r="G90" s="115"/>
    </row>
    <row r="91" spans="1:7" x14ac:dyDescent="0.25">
      <c r="A91" s="113"/>
      <c r="B91" s="114"/>
      <c r="C91" s="115"/>
      <c r="D91" s="116"/>
      <c r="E91" s="117"/>
      <c r="F91" s="118"/>
      <c r="G91" s="115"/>
    </row>
    <row r="92" spans="1:7" x14ac:dyDescent="0.25">
      <c r="A92" s="113"/>
      <c r="B92" s="114"/>
      <c r="C92" s="115"/>
      <c r="D92" s="116"/>
      <c r="E92" s="117"/>
      <c r="F92" s="118"/>
      <c r="G92" s="115"/>
    </row>
    <row r="93" spans="1:7" x14ac:dyDescent="0.25">
      <c r="A93" s="113"/>
      <c r="B93" s="114"/>
      <c r="C93" s="115"/>
      <c r="D93" s="116"/>
      <c r="E93" s="117"/>
      <c r="F93" s="118"/>
      <c r="G93" s="115"/>
    </row>
    <row r="94" spans="1:7" x14ac:dyDescent="0.25">
      <c r="A94" s="113"/>
      <c r="B94" s="114"/>
      <c r="C94" s="115"/>
      <c r="D94" s="116"/>
      <c r="E94" s="117"/>
      <c r="F94" s="118"/>
      <c r="G94" s="115"/>
    </row>
    <row r="95" spans="1:7" x14ac:dyDescent="0.25">
      <c r="A95" s="113"/>
      <c r="B95" s="114"/>
      <c r="C95" s="115"/>
      <c r="D95" s="116"/>
      <c r="E95" s="117"/>
      <c r="F95" s="118"/>
      <c r="G95" s="115"/>
    </row>
    <row r="96" spans="1:7" x14ac:dyDescent="0.25">
      <c r="A96" s="113"/>
      <c r="B96" s="114"/>
      <c r="C96" s="115"/>
      <c r="D96" s="116"/>
      <c r="E96" s="117"/>
      <c r="F96" s="118"/>
      <c r="G96" s="115"/>
    </row>
    <row r="97" spans="1:7" x14ac:dyDescent="0.25">
      <c r="A97" s="113"/>
      <c r="B97" s="114"/>
      <c r="C97" s="115"/>
      <c r="D97" s="116"/>
      <c r="E97" s="117"/>
      <c r="F97" s="118"/>
      <c r="G97" s="115"/>
    </row>
    <row r="98" spans="1:7" x14ac:dyDescent="0.25">
      <c r="A98" s="113"/>
      <c r="B98" s="114"/>
      <c r="C98" s="115"/>
      <c r="D98" s="116"/>
      <c r="E98" s="117"/>
      <c r="F98" s="118"/>
      <c r="G98" s="115"/>
    </row>
    <row r="99" spans="1:7" x14ac:dyDescent="0.25">
      <c r="A99" s="113"/>
      <c r="B99" s="114"/>
      <c r="C99" s="115"/>
      <c r="D99" s="116"/>
      <c r="E99" s="117"/>
      <c r="F99" s="118"/>
      <c r="G99" s="115"/>
    </row>
    <row r="100" spans="1:7" x14ac:dyDescent="0.25">
      <c r="A100" s="113"/>
      <c r="B100" s="114"/>
      <c r="C100" s="115"/>
      <c r="D100" s="116"/>
      <c r="E100" s="117"/>
      <c r="F100" s="118"/>
      <c r="G100" s="115"/>
    </row>
    <row r="101" spans="1:7" x14ac:dyDescent="0.25">
      <c r="A101" s="113"/>
      <c r="B101" s="114"/>
      <c r="C101" s="115"/>
      <c r="D101" s="116"/>
      <c r="E101" s="117"/>
      <c r="F101" s="118"/>
      <c r="G101" s="115"/>
    </row>
    <row r="102" spans="1:7" x14ac:dyDescent="0.25">
      <c r="A102" s="113"/>
      <c r="B102" s="114"/>
      <c r="C102" s="115"/>
      <c r="D102" s="116"/>
      <c r="E102" s="117"/>
      <c r="F102" s="118"/>
      <c r="G102" s="115"/>
    </row>
    <row r="103" spans="1:7" x14ac:dyDescent="0.25">
      <c r="A103" s="113"/>
      <c r="B103" s="114"/>
      <c r="C103" s="115"/>
      <c r="D103" s="116"/>
      <c r="E103" s="117"/>
      <c r="F103" s="118"/>
      <c r="G103" s="115"/>
    </row>
    <row r="104" spans="1:7" x14ac:dyDescent="0.25">
      <c r="A104" s="113"/>
      <c r="B104" s="114"/>
      <c r="C104" s="115"/>
      <c r="D104" s="116"/>
      <c r="E104" s="117"/>
      <c r="F104" s="118"/>
      <c r="G104" s="115"/>
    </row>
    <row r="105" spans="1:7" x14ac:dyDescent="0.25">
      <c r="A105" s="113"/>
      <c r="B105" s="114"/>
      <c r="C105" s="115"/>
      <c r="D105" s="116"/>
      <c r="E105" s="117"/>
      <c r="F105" s="118"/>
      <c r="G105" s="115"/>
    </row>
    <row r="106" spans="1:7" x14ac:dyDescent="0.25">
      <c r="A106" s="113"/>
      <c r="B106" s="114"/>
      <c r="C106" s="115"/>
      <c r="D106" s="116"/>
      <c r="E106" s="117"/>
      <c r="F106" s="118"/>
      <c r="G106" s="115"/>
    </row>
    <row r="107" spans="1:7" x14ac:dyDescent="0.25">
      <c r="A107" s="113"/>
      <c r="B107" s="114"/>
      <c r="C107" s="115"/>
      <c r="D107" s="116"/>
      <c r="E107" s="117"/>
      <c r="F107" s="118"/>
      <c r="G107" s="115"/>
    </row>
    <row r="108" spans="1:7" x14ac:dyDescent="0.25">
      <c r="A108" s="113"/>
      <c r="B108" s="114"/>
      <c r="C108" s="115"/>
      <c r="D108" s="116"/>
      <c r="E108" s="117"/>
      <c r="F108" s="118"/>
      <c r="G108" s="115"/>
    </row>
    <row r="109" spans="1:7" x14ac:dyDescent="0.25">
      <c r="A109" s="113"/>
      <c r="B109" s="114"/>
      <c r="C109" s="115"/>
      <c r="D109" s="116"/>
      <c r="E109" s="117"/>
      <c r="F109" s="118"/>
      <c r="G109" s="115"/>
    </row>
    <row r="110" spans="1:7" x14ac:dyDescent="0.25">
      <c r="A110" s="113"/>
      <c r="B110" s="114"/>
      <c r="C110" s="115"/>
      <c r="D110" s="116"/>
      <c r="E110" s="117"/>
      <c r="F110" s="118"/>
      <c r="G110" s="115"/>
    </row>
    <row r="111" spans="1:7" x14ac:dyDescent="0.25">
      <c r="A111" s="113"/>
      <c r="B111" s="114"/>
      <c r="C111" s="115"/>
      <c r="D111" s="116"/>
      <c r="E111" s="117"/>
      <c r="F111" s="118"/>
      <c r="G111" s="115"/>
    </row>
    <row r="112" spans="1:7" x14ac:dyDescent="0.25">
      <c r="A112" s="113"/>
      <c r="B112" s="114"/>
      <c r="C112" s="115"/>
      <c r="D112" s="116"/>
      <c r="E112" s="117"/>
      <c r="F112" s="118"/>
      <c r="G112" s="115"/>
    </row>
    <row r="113" spans="1:10" x14ac:dyDescent="0.25">
      <c r="A113" s="113"/>
      <c r="B113" s="114"/>
      <c r="C113" s="115"/>
      <c r="D113" s="116"/>
      <c r="E113" s="117"/>
      <c r="F113" s="118"/>
      <c r="G113" s="115"/>
    </row>
    <row r="114" spans="1:10" x14ac:dyDescent="0.25">
      <c r="A114" s="113"/>
      <c r="B114" s="114"/>
      <c r="C114" s="115"/>
      <c r="D114" s="116"/>
      <c r="E114" s="117"/>
      <c r="F114" s="118"/>
      <c r="G114" s="115"/>
    </row>
    <row r="115" spans="1:10" s="98" customFormat="1" x14ac:dyDescent="0.25">
      <c r="A115" s="113"/>
      <c r="B115" s="114"/>
      <c r="C115" s="115"/>
      <c r="D115" s="116"/>
      <c r="E115" s="117"/>
      <c r="F115" s="118"/>
      <c r="G115" s="115"/>
      <c r="H115" s="2"/>
      <c r="I115" s="2"/>
      <c r="J115" s="2"/>
    </row>
    <row r="116" spans="1:10" s="98" customFormat="1" x14ac:dyDescent="0.25">
      <c r="A116" s="113"/>
      <c r="B116" s="114"/>
      <c r="C116" s="115"/>
      <c r="D116" s="116"/>
      <c r="E116" s="117"/>
      <c r="F116" s="118"/>
      <c r="G116" s="115"/>
      <c r="H116" s="2"/>
      <c r="I116" s="2"/>
      <c r="J116" s="2"/>
    </row>
    <row r="117" spans="1:10" s="98" customFormat="1" x14ac:dyDescent="0.25">
      <c r="A117" s="113"/>
      <c r="B117" s="114"/>
      <c r="C117" s="115"/>
      <c r="D117" s="116"/>
      <c r="E117" s="117"/>
      <c r="F117" s="118"/>
      <c r="G117" s="115"/>
      <c r="H117" s="2"/>
      <c r="I117" s="2"/>
      <c r="J117" s="2"/>
    </row>
    <row r="118" spans="1:10" s="98" customFormat="1" x14ac:dyDescent="0.25">
      <c r="A118" s="113"/>
      <c r="B118" s="114"/>
      <c r="C118" s="115"/>
      <c r="D118" s="116"/>
      <c r="E118" s="117"/>
      <c r="F118" s="118"/>
      <c r="G118" s="115"/>
      <c r="H118" s="2"/>
      <c r="I118" s="2"/>
      <c r="J118" s="2"/>
    </row>
    <row r="119" spans="1:10" s="98" customFormat="1" x14ac:dyDescent="0.25">
      <c r="A119" s="113"/>
      <c r="B119" s="114"/>
      <c r="C119" s="115"/>
      <c r="D119" s="116"/>
      <c r="E119" s="117"/>
      <c r="F119" s="118"/>
      <c r="G119" s="115"/>
      <c r="H119" s="2"/>
      <c r="I119" s="2"/>
      <c r="J119" s="2"/>
    </row>
    <row r="120" spans="1:10" s="98" customFormat="1" x14ac:dyDescent="0.25">
      <c r="A120" s="113"/>
      <c r="B120" s="114"/>
      <c r="C120" s="115"/>
      <c r="D120" s="116"/>
      <c r="E120" s="117"/>
      <c r="F120" s="118"/>
      <c r="G120" s="115"/>
      <c r="H120" s="2"/>
      <c r="I120" s="2"/>
      <c r="J120" s="2"/>
    </row>
    <row r="121" spans="1:10" s="98" customFormat="1" x14ac:dyDescent="0.25">
      <c r="A121" s="113"/>
      <c r="B121" s="114"/>
      <c r="C121" s="115"/>
      <c r="D121" s="116"/>
      <c r="E121" s="117"/>
      <c r="F121" s="118"/>
      <c r="G121" s="115"/>
      <c r="H121" s="2"/>
      <c r="I121" s="2"/>
      <c r="J121" s="2"/>
    </row>
    <row r="122" spans="1:10" s="98" customFormat="1" x14ac:dyDescent="0.25">
      <c r="A122" s="113"/>
      <c r="B122" s="114"/>
      <c r="C122" s="115"/>
      <c r="D122" s="116"/>
      <c r="E122" s="117"/>
      <c r="F122" s="118"/>
      <c r="G122" s="115"/>
      <c r="H122" s="2"/>
      <c r="I122" s="2"/>
      <c r="J122" s="2"/>
    </row>
    <row r="123" spans="1:10" s="98" customFormat="1" x14ac:dyDescent="0.25">
      <c r="A123" s="113"/>
      <c r="B123" s="114"/>
      <c r="C123" s="115"/>
      <c r="D123" s="116"/>
      <c r="E123" s="117"/>
      <c r="F123" s="118"/>
      <c r="G123" s="115"/>
      <c r="H123" s="2"/>
      <c r="I123" s="2"/>
      <c r="J123" s="2"/>
    </row>
    <row r="124" spans="1:10" s="98" customFormat="1" x14ac:dyDescent="0.25">
      <c r="A124" s="113"/>
      <c r="B124" s="114"/>
      <c r="C124" s="115"/>
      <c r="D124" s="116"/>
      <c r="E124" s="117"/>
      <c r="F124" s="118"/>
      <c r="G124" s="115"/>
      <c r="H124" s="2"/>
      <c r="I124" s="2"/>
      <c r="J124" s="2"/>
    </row>
    <row r="125" spans="1:10" s="98" customFormat="1" x14ac:dyDescent="0.25">
      <c r="A125" s="113"/>
      <c r="B125" s="114"/>
      <c r="C125" s="115"/>
      <c r="D125" s="116"/>
      <c r="E125" s="117"/>
      <c r="F125" s="118"/>
      <c r="G125" s="115"/>
      <c r="H125" s="2"/>
      <c r="I125" s="2"/>
      <c r="J125" s="2"/>
    </row>
    <row r="126" spans="1:10" s="98" customFormat="1" x14ac:dyDescent="0.25">
      <c r="A126" s="113"/>
      <c r="B126" s="114"/>
      <c r="C126" s="115"/>
      <c r="D126" s="116"/>
      <c r="E126" s="117"/>
      <c r="F126" s="118"/>
      <c r="G126" s="115"/>
      <c r="H126" s="2"/>
      <c r="I126" s="2"/>
      <c r="J126" s="2"/>
    </row>
    <row r="127" spans="1:10" s="98" customFormat="1" x14ac:dyDescent="0.25">
      <c r="A127" s="113"/>
      <c r="B127" s="114"/>
      <c r="C127" s="115"/>
      <c r="D127" s="116"/>
      <c r="E127" s="117"/>
      <c r="F127" s="118"/>
      <c r="G127" s="115"/>
      <c r="H127" s="2"/>
      <c r="I127" s="2"/>
      <c r="J127" s="2"/>
    </row>
    <row r="128" spans="1:10" s="98" customFormat="1" x14ac:dyDescent="0.25">
      <c r="A128" s="113"/>
      <c r="B128" s="114"/>
      <c r="C128" s="115"/>
      <c r="D128" s="116"/>
      <c r="E128" s="117"/>
      <c r="F128" s="118"/>
      <c r="G128" s="115"/>
      <c r="H128" s="2"/>
      <c r="I128" s="2"/>
      <c r="J128" s="2"/>
    </row>
    <row r="129" spans="1:10" s="98" customFormat="1" x14ac:dyDescent="0.25">
      <c r="A129" s="113"/>
      <c r="B129" s="114"/>
      <c r="C129" s="115"/>
      <c r="D129" s="116"/>
      <c r="E129" s="117"/>
      <c r="F129" s="118"/>
      <c r="G129" s="115"/>
      <c r="H129" s="2"/>
      <c r="I129" s="2"/>
      <c r="J129" s="2"/>
    </row>
    <row r="130" spans="1:10" s="98" customFormat="1" x14ac:dyDescent="0.25">
      <c r="A130" s="113"/>
      <c r="B130" s="114"/>
      <c r="C130" s="115"/>
      <c r="D130" s="116"/>
      <c r="E130" s="117"/>
      <c r="F130" s="118"/>
      <c r="G130" s="115"/>
      <c r="H130" s="2"/>
      <c r="I130" s="2"/>
      <c r="J130" s="2"/>
    </row>
    <row r="131" spans="1:10" s="98" customFormat="1" x14ac:dyDescent="0.25">
      <c r="A131" s="113"/>
      <c r="B131" s="114"/>
      <c r="C131" s="115"/>
      <c r="D131" s="116"/>
      <c r="E131" s="117"/>
      <c r="F131" s="118"/>
      <c r="G131" s="115"/>
      <c r="H131" s="2"/>
      <c r="I131" s="2"/>
      <c r="J131" s="2"/>
    </row>
    <row r="132" spans="1:10" s="98" customFormat="1" x14ac:dyDescent="0.25">
      <c r="A132" s="113"/>
      <c r="B132" s="114"/>
      <c r="C132" s="115"/>
      <c r="D132" s="116"/>
      <c r="E132" s="117"/>
      <c r="F132" s="118"/>
      <c r="G132" s="115"/>
      <c r="H132" s="2"/>
      <c r="I132" s="2"/>
      <c r="J132" s="2"/>
    </row>
    <row r="133" spans="1:10" s="98" customFormat="1" x14ac:dyDescent="0.25">
      <c r="A133" s="113"/>
      <c r="B133" s="114"/>
      <c r="C133" s="115"/>
      <c r="D133" s="116"/>
      <c r="E133" s="117"/>
      <c r="F133" s="118"/>
      <c r="G133" s="115"/>
      <c r="H133" s="2"/>
      <c r="I133" s="2"/>
      <c r="J133" s="2"/>
    </row>
    <row r="134" spans="1:10" s="98" customFormat="1" x14ac:dyDescent="0.25">
      <c r="A134" s="113"/>
      <c r="B134" s="114"/>
      <c r="C134" s="115"/>
      <c r="D134" s="116"/>
      <c r="E134" s="117"/>
      <c r="F134" s="118"/>
      <c r="G134" s="115"/>
      <c r="H134" s="2"/>
      <c r="I134" s="2"/>
      <c r="J134" s="2"/>
    </row>
    <row r="135" spans="1:10" s="98" customFormat="1" x14ac:dyDescent="0.25">
      <c r="A135" s="113"/>
      <c r="B135" s="114"/>
      <c r="C135" s="115"/>
      <c r="D135" s="116"/>
      <c r="E135" s="117"/>
      <c r="F135" s="118"/>
      <c r="G135" s="115"/>
      <c r="H135" s="2"/>
      <c r="I135" s="2"/>
      <c r="J135" s="2"/>
    </row>
    <row r="136" spans="1:10" s="98" customFormat="1" x14ac:dyDescent="0.25">
      <c r="A136" s="113"/>
      <c r="B136" s="114"/>
      <c r="C136" s="115"/>
      <c r="D136" s="116"/>
      <c r="E136" s="117"/>
      <c r="F136" s="118"/>
      <c r="G136" s="115"/>
      <c r="H136" s="2"/>
      <c r="I136" s="2"/>
      <c r="J136" s="2"/>
    </row>
    <row r="137" spans="1:10" s="98" customFormat="1" x14ac:dyDescent="0.25">
      <c r="A137" s="113"/>
      <c r="B137" s="114"/>
      <c r="C137" s="115"/>
      <c r="D137" s="116"/>
      <c r="E137" s="117"/>
      <c r="F137" s="118"/>
      <c r="G137" s="115"/>
      <c r="H137" s="2"/>
      <c r="I137" s="2"/>
      <c r="J137" s="2"/>
    </row>
    <row r="138" spans="1:10" s="98" customFormat="1" x14ac:dyDescent="0.25">
      <c r="A138" s="113"/>
      <c r="B138" s="114"/>
      <c r="C138" s="115"/>
      <c r="D138" s="116"/>
      <c r="E138" s="117"/>
      <c r="F138" s="118"/>
      <c r="G138" s="115"/>
      <c r="H138" s="2"/>
      <c r="I138" s="2"/>
      <c r="J138" s="2"/>
    </row>
    <row r="139" spans="1:10" s="98" customFormat="1" x14ac:dyDescent="0.25">
      <c r="A139" s="113"/>
      <c r="B139" s="114"/>
      <c r="C139" s="115"/>
      <c r="D139" s="116"/>
      <c r="E139" s="117"/>
      <c r="F139" s="118"/>
      <c r="G139" s="115"/>
      <c r="H139" s="2"/>
      <c r="I139" s="2"/>
      <c r="J139" s="2"/>
    </row>
    <row r="140" spans="1:10" s="98" customFormat="1" x14ac:dyDescent="0.25">
      <c r="A140" s="113"/>
      <c r="B140" s="114"/>
      <c r="C140" s="115"/>
      <c r="D140" s="116"/>
      <c r="E140" s="117"/>
      <c r="F140" s="118"/>
      <c r="G140" s="115"/>
      <c r="H140" s="2"/>
      <c r="I140" s="2"/>
      <c r="J140" s="2"/>
    </row>
    <row r="141" spans="1:10" s="98" customFormat="1" x14ac:dyDescent="0.25">
      <c r="A141" s="113"/>
      <c r="B141" s="114"/>
      <c r="C141" s="115"/>
      <c r="D141" s="116"/>
      <c r="E141" s="117"/>
      <c r="F141" s="118"/>
      <c r="G141" s="115"/>
      <c r="H141" s="2"/>
      <c r="I141" s="2"/>
      <c r="J141" s="2"/>
    </row>
    <row r="142" spans="1:10" s="98" customFormat="1" x14ac:dyDescent="0.25">
      <c r="A142" s="113"/>
      <c r="B142" s="114"/>
      <c r="C142" s="115"/>
      <c r="D142" s="116"/>
      <c r="E142" s="117"/>
      <c r="F142" s="118"/>
      <c r="G142" s="115"/>
      <c r="H142" s="2"/>
      <c r="I142" s="2"/>
      <c r="J142" s="2"/>
    </row>
    <row r="143" spans="1:10" s="98" customFormat="1" x14ac:dyDescent="0.25">
      <c r="A143" s="113"/>
      <c r="B143" s="114"/>
      <c r="C143" s="115"/>
      <c r="D143" s="116"/>
      <c r="E143" s="117"/>
      <c r="F143" s="118"/>
      <c r="G143" s="115"/>
      <c r="H143" s="2"/>
      <c r="I143" s="2"/>
      <c r="J143" s="2"/>
    </row>
    <row r="144" spans="1:10" s="98" customFormat="1" x14ac:dyDescent="0.25">
      <c r="A144" s="113"/>
      <c r="B144" s="114"/>
      <c r="C144" s="115"/>
      <c r="D144" s="116"/>
      <c r="E144" s="117"/>
      <c r="F144" s="118"/>
      <c r="G144" s="115"/>
      <c r="H144" s="2"/>
      <c r="I144" s="2"/>
      <c r="J144" s="2"/>
    </row>
    <row r="145" spans="1:10" s="98" customFormat="1" x14ac:dyDescent="0.25">
      <c r="A145" s="113"/>
      <c r="B145" s="114"/>
      <c r="C145" s="115"/>
      <c r="D145" s="116"/>
      <c r="E145" s="117"/>
      <c r="F145" s="118"/>
      <c r="G145" s="115"/>
      <c r="H145" s="2"/>
      <c r="I145" s="2"/>
      <c r="J145" s="2"/>
    </row>
    <row r="146" spans="1:10" s="98" customFormat="1" x14ac:dyDescent="0.25">
      <c r="A146" s="113"/>
      <c r="B146" s="114"/>
      <c r="C146" s="115"/>
      <c r="D146" s="116"/>
      <c r="E146" s="117"/>
      <c r="F146" s="118"/>
      <c r="G146" s="115"/>
      <c r="H146" s="2"/>
      <c r="I146" s="2"/>
      <c r="J146" s="2"/>
    </row>
    <row r="147" spans="1:10" s="98" customFormat="1" x14ac:dyDescent="0.25">
      <c r="A147" s="113"/>
      <c r="B147" s="114"/>
      <c r="C147" s="115"/>
      <c r="D147" s="116"/>
      <c r="E147" s="117"/>
      <c r="F147" s="118"/>
      <c r="G147" s="115"/>
      <c r="H147" s="2"/>
      <c r="I147" s="2"/>
      <c r="J147" s="2"/>
    </row>
    <row r="148" spans="1:10" s="98" customFormat="1" x14ac:dyDescent="0.25">
      <c r="A148" s="113"/>
      <c r="B148" s="114"/>
      <c r="C148" s="115"/>
      <c r="D148" s="116"/>
      <c r="E148" s="117"/>
      <c r="F148" s="118"/>
      <c r="G148" s="115"/>
      <c r="H148" s="2"/>
      <c r="I148" s="2"/>
      <c r="J148" s="2"/>
    </row>
    <row r="149" spans="1:10" s="98" customFormat="1" x14ac:dyDescent="0.25">
      <c r="A149" s="113"/>
      <c r="B149" s="114"/>
      <c r="C149" s="115"/>
      <c r="D149" s="116"/>
      <c r="E149" s="117"/>
      <c r="F149" s="118"/>
      <c r="G149" s="115"/>
      <c r="H149" s="2"/>
      <c r="I149" s="2"/>
      <c r="J149" s="2"/>
    </row>
    <row r="150" spans="1:10" s="98" customFormat="1" x14ac:dyDescent="0.25">
      <c r="A150" s="113"/>
      <c r="B150" s="114"/>
      <c r="C150" s="115"/>
      <c r="D150" s="116"/>
      <c r="E150" s="117"/>
      <c r="F150" s="118"/>
      <c r="G150" s="115"/>
      <c r="H150" s="2"/>
      <c r="I150" s="2"/>
      <c r="J150" s="2"/>
    </row>
    <row r="151" spans="1:10" s="98" customFormat="1" x14ac:dyDescent="0.25">
      <c r="A151" s="113"/>
      <c r="B151" s="114"/>
      <c r="C151" s="115"/>
      <c r="D151" s="116"/>
      <c r="E151" s="117"/>
      <c r="F151" s="118"/>
      <c r="G151" s="115"/>
      <c r="H151" s="2"/>
      <c r="I151" s="2"/>
      <c r="J151" s="2"/>
    </row>
    <row r="152" spans="1:10" s="98" customFormat="1" x14ac:dyDescent="0.25">
      <c r="A152" s="113"/>
      <c r="B152" s="114"/>
      <c r="C152" s="115"/>
      <c r="D152" s="116"/>
      <c r="E152" s="117"/>
      <c r="F152" s="118"/>
      <c r="G152" s="115"/>
      <c r="H152" s="2"/>
      <c r="I152" s="2"/>
      <c r="J152" s="2"/>
    </row>
    <row r="153" spans="1:10" s="98" customFormat="1" x14ac:dyDescent="0.25">
      <c r="A153" s="113"/>
      <c r="B153" s="114"/>
      <c r="C153" s="115"/>
      <c r="D153" s="116"/>
      <c r="E153" s="117"/>
      <c r="F153" s="118"/>
      <c r="G153" s="115"/>
      <c r="H153" s="2"/>
      <c r="I153" s="2"/>
      <c r="J153" s="2"/>
    </row>
    <row r="154" spans="1:10" s="98" customFormat="1" x14ac:dyDescent="0.25">
      <c r="A154" s="113"/>
      <c r="B154" s="119"/>
      <c r="C154" s="120"/>
      <c r="D154" s="116"/>
      <c r="E154" s="117"/>
      <c r="F154" s="118"/>
      <c r="G154" s="115"/>
      <c r="H154" s="2"/>
      <c r="I154" s="2"/>
      <c r="J154" s="2"/>
    </row>
    <row r="155" spans="1:10" s="98" customFormat="1" x14ac:dyDescent="0.25">
      <c r="A155" s="113"/>
      <c r="B155" s="121"/>
      <c r="C155" s="122"/>
      <c r="D155" s="116"/>
      <c r="E155" s="117"/>
      <c r="F155" s="118"/>
      <c r="G155" s="115"/>
      <c r="H155" s="2"/>
      <c r="I155" s="2"/>
      <c r="J155" s="2"/>
    </row>
    <row r="156" spans="1:10" s="98" customFormat="1" x14ac:dyDescent="0.25">
      <c r="A156" s="113"/>
      <c r="B156" s="114"/>
      <c r="C156" s="123"/>
      <c r="D156" s="116"/>
      <c r="E156" s="117"/>
      <c r="F156" s="118"/>
      <c r="G156" s="115"/>
      <c r="H156" s="2"/>
      <c r="I156" s="2"/>
      <c r="J156" s="2"/>
    </row>
    <row r="157" spans="1:10" s="98" customFormat="1" x14ac:dyDescent="0.25">
      <c r="A157" s="113"/>
      <c r="B157" s="114"/>
      <c r="C157" s="123"/>
      <c r="D157" s="116"/>
      <c r="E157" s="117"/>
      <c r="F157" s="118"/>
      <c r="G157" s="115"/>
      <c r="H157" s="2"/>
      <c r="I157" s="2"/>
      <c r="J157" s="2"/>
    </row>
    <row r="158" spans="1:10" s="98" customFormat="1" x14ac:dyDescent="0.25">
      <c r="A158" s="113"/>
      <c r="B158" s="114"/>
      <c r="C158" s="123"/>
      <c r="D158" s="116"/>
      <c r="E158" s="117"/>
      <c r="F158" s="118"/>
      <c r="G158" s="115"/>
      <c r="H158" s="2"/>
      <c r="I158" s="2"/>
      <c r="J158" s="2"/>
    </row>
    <row r="159" spans="1:10" s="98" customFormat="1" x14ac:dyDescent="0.25">
      <c r="A159" s="113"/>
      <c r="B159" s="114"/>
      <c r="C159" s="123"/>
      <c r="D159" s="124"/>
      <c r="E159" s="125"/>
      <c r="F159" s="126"/>
      <c r="G159" s="115"/>
      <c r="H159" s="2"/>
      <c r="I159" s="2"/>
      <c r="J159" s="2"/>
    </row>
    <row r="160" spans="1:10" s="98" customFormat="1" x14ac:dyDescent="0.25">
      <c r="A160" s="113"/>
      <c r="B160" s="114"/>
      <c r="C160" s="123"/>
      <c r="D160" s="124"/>
      <c r="E160" s="125"/>
      <c r="F160" s="126"/>
      <c r="G160" s="115"/>
      <c r="H160" s="2"/>
      <c r="I160" s="2"/>
      <c r="J160" s="2"/>
    </row>
    <row r="161" spans="1:10" s="98" customFormat="1" x14ac:dyDescent="0.25">
      <c r="A161" s="113"/>
      <c r="B161" s="114"/>
      <c r="C161" s="123"/>
      <c r="D161" s="124"/>
      <c r="E161" s="125"/>
      <c r="F161" s="126"/>
      <c r="G161" s="115"/>
      <c r="H161" s="2"/>
      <c r="I161" s="2"/>
      <c r="J161" s="2"/>
    </row>
    <row r="162" spans="1:10" s="98" customFormat="1" x14ac:dyDescent="0.25">
      <c r="A162" s="113"/>
      <c r="B162" s="114"/>
      <c r="C162" s="123"/>
      <c r="D162" s="124"/>
      <c r="E162" s="125"/>
      <c r="F162" s="126"/>
      <c r="G162" s="115"/>
      <c r="H162" s="2"/>
      <c r="I162" s="2"/>
      <c r="J162" s="2"/>
    </row>
    <row r="163" spans="1:10" s="98" customFormat="1" x14ac:dyDescent="0.25">
      <c r="A163" s="113"/>
      <c r="B163" s="114"/>
      <c r="C163" s="123"/>
      <c r="D163" s="124"/>
      <c r="E163" s="125"/>
      <c r="F163" s="126"/>
      <c r="G163" s="115"/>
      <c r="H163" s="2"/>
      <c r="I163" s="2"/>
      <c r="J163" s="2"/>
    </row>
    <row r="164" spans="1:10" s="98" customFormat="1" x14ac:dyDescent="0.25">
      <c r="A164" s="113"/>
      <c r="B164" s="114"/>
      <c r="C164" s="123"/>
      <c r="D164" s="124"/>
      <c r="E164" s="125"/>
      <c r="F164" s="126"/>
      <c r="G164" s="115"/>
      <c r="H164" s="2"/>
      <c r="I164" s="2"/>
      <c r="J164" s="2"/>
    </row>
    <row r="165" spans="1:10" s="98" customFormat="1" x14ac:dyDescent="0.25">
      <c r="A165" s="113"/>
      <c r="B165" s="114"/>
      <c r="C165" s="123"/>
      <c r="D165" s="124"/>
      <c r="E165" s="125"/>
      <c r="F165" s="126"/>
      <c r="G165" s="115"/>
      <c r="H165" s="2"/>
      <c r="I165" s="2"/>
      <c r="J165" s="2"/>
    </row>
    <row r="166" spans="1:10" s="98" customFormat="1" x14ac:dyDescent="0.25">
      <c r="A166" s="113"/>
      <c r="B166" s="114"/>
      <c r="C166" s="123"/>
      <c r="D166" s="124"/>
      <c r="E166" s="125"/>
      <c r="F166" s="126"/>
      <c r="G166" s="115"/>
      <c r="H166" s="2"/>
      <c r="I166" s="2"/>
      <c r="J166" s="2"/>
    </row>
    <row r="167" spans="1:10" s="98" customFormat="1" x14ac:dyDescent="0.25">
      <c r="A167" s="113"/>
      <c r="B167" s="114"/>
      <c r="C167" s="123"/>
      <c r="D167" s="124"/>
      <c r="E167" s="125"/>
      <c r="F167" s="126"/>
      <c r="G167" s="115"/>
      <c r="H167" s="2"/>
      <c r="I167" s="2"/>
      <c r="J167" s="2"/>
    </row>
    <row r="168" spans="1:10" s="98" customFormat="1" x14ac:dyDescent="0.25">
      <c r="A168" s="113"/>
      <c r="B168" s="114"/>
      <c r="C168" s="123"/>
      <c r="D168" s="124"/>
      <c r="E168" s="125"/>
      <c r="F168" s="126"/>
      <c r="G168" s="115"/>
      <c r="H168" s="2"/>
      <c r="I168" s="2"/>
      <c r="J168" s="2"/>
    </row>
    <row r="169" spans="1:10" s="98" customFormat="1" x14ac:dyDescent="0.25">
      <c r="A169" s="113"/>
      <c r="B169" s="114"/>
      <c r="C169" s="123"/>
      <c r="D169" s="124"/>
      <c r="E169" s="125"/>
      <c r="F169" s="126"/>
      <c r="G169" s="115"/>
      <c r="H169" s="2"/>
      <c r="I169" s="2"/>
      <c r="J169" s="2"/>
    </row>
    <row r="170" spans="1:10" s="98" customFormat="1" x14ac:dyDescent="0.25">
      <c r="A170" s="113"/>
      <c r="B170" s="114"/>
      <c r="C170" s="123"/>
      <c r="D170" s="124"/>
      <c r="E170" s="125"/>
      <c r="F170" s="126"/>
      <c r="G170" s="115"/>
      <c r="H170" s="2"/>
      <c r="I170" s="2"/>
      <c r="J170" s="2"/>
    </row>
    <row r="171" spans="1:10" s="98" customFormat="1" x14ac:dyDescent="0.25">
      <c r="A171" s="113"/>
      <c r="B171" s="114"/>
      <c r="C171" s="123"/>
      <c r="D171" s="124"/>
      <c r="E171" s="125"/>
      <c r="F171" s="126"/>
      <c r="G171" s="115"/>
      <c r="H171" s="2"/>
      <c r="I171" s="2"/>
      <c r="J171" s="2"/>
    </row>
    <row r="172" spans="1:10" s="98" customFormat="1" x14ac:dyDescent="0.25">
      <c r="A172" s="113"/>
      <c r="B172" s="114"/>
      <c r="C172" s="123"/>
      <c r="D172" s="124"/>
      <c r="E172" s="125"/>
      <c r="F172" s="126"/>
      <c r="G172" s="115"/>
      <c r="H172" s="2"/>
      <c r="I172" s="2"/>
      <c r="J172" s="2"/>
    </row>
    <row r="173" spans="1:10" s="98" customFormat="1" x14ac:dyDescent="0.25">
      <c r="A173" s="113"/>
      <c r="B173" s="114"/>
      <c r="C173" s="123"/>
      <c r="D173" s="124"/>
      <c r="E173" s="125"/>
      <c r="F173" s="126"/>
      <c r="G173" s="115"/>
      <c r="H173" s="2"/>
      <c r="I173" s="2"/>
      <c r="J173" s="2"/>
    </row>
    <row r="174" spans="1:10" s="98" customFormat="1" x14ac:dyDescent="0.25">
      <c r="A174" s="113"/>
      <c r="B174" s="114"/>
      <c r="C174" s="123"/>
      <c r="D174" s="124"/>
      <c r="E174" s="125"/>
      <c r="F174" s="126"/>
      <c r="G174" s="115"/>
      <c r="H174" s="2"/>
      <c r="I174" s="2"/>
      <c r="J174" s="2"/>
    </row>
    <row r="175" spans="1:10" s="98" customFormat="1" x14ac:dyDescent="0.25">
      <c r="A175" s="113"/>
      <c r="B175" s="114"/>
      <c r="C175" s="123"/>
      <c r="D175" s="124"/>
      <c r="E175" s="125"/>
      <c r="F175" s="126"/>
      <c r="G175" s="115"/>
      <c r="H175" s="2"/>
      <c r="I175" s="2"/>
      <c r="J175" s="2"/>
    </row>
    <row r="176" spans="1:10" s="98" customFormat="1" x14ac:dyDescent="0.25">
      <c r="A176" s="113"/>
      <c r="B176" s="114"/>
      <c r="C176" s="123"/>
      <c r="D176" s="124"/>
      <c r="E176" s="125"/>
      <c r="F176" s="126"/>
      <c r="G176" s="115"/>
      <c r="H176" s="2"/>
      <c r="I176" s="2"/>
      <c r="J176" s="2"/>
    </row>
    <row r="177" spans="1:10" s="98" customFormat="1" x14ac:dyDescent="0.25">
      <c r="A177" s="113"/>
      <c r="B177" s="114"/>
      <c r="C177" s="123"/>
      <c r="D177" s="124"/>
      <c r="E177" s="125"/>
      <c r="F177" s="126"/>
      <c r="G177" s="115"/>
      <c r="H177" s="2"/>
      <c r="I177" s="2"/>
      <c r="J177" s="2"/>
    </row>
    <row r="178" spans="1:10" s="98" customFormat="1" x14ac:dyDescent="0.25">
      <c r="A178" s="113"/>
      <c r="B178" s="114"/>
      <c r="C178" s="123"/>
      <c r="D178" s="124"/>
      <c r="E178" s="125"/>
      <c r="F178" s="126"/>
      <c r="G178" s="115"/>
      <c r="H178" s="2"/>
      <c r="I178" s="2"/>
      <c r="J178" s="2"/>
    </row>
    <row r="179" spans="1:10" s="98" customFormat="1" x14ac:dyDescent="0.25">
      <c r="A179" s="113"/>
      <c r="B179" s="114"/>
      <c r="C179" s="123"/>
      <c r="D179" s="124"/>
      <c r="E179" s="125"/>
      <c r="F179" s="126"/>
      <c r="G179" s="115"/>
      <c r="H179" s="2"/>
      <c r="I179" s="2"/>
      <c r="J179" s="2"/>
    </row>
    <row r="180" spans="1:10" s="98" customFormat="1" x14ac:dyDescent="0.25">
      <c r="A180" s="113"/>
      <c r="B180" s="114"/>
      <c r="C180" s="123"/>
      <c r="D180" s="124"/>
      <c r="E180" s="125"/>
      <c r="F180" s="126"/>
      <c r="G180" s="115"/>
      <c r="H180" s="2"/>
      <c r="I180" s="2"/>
      <c r="J180" s="2"/>
    </row>
    <row r="181" spans="1:10" s="98" customFormat="1" x14ac:dyDescent="0.25">
      <c r="A181" s="113"/>
      <c r="B181" s="114"/>
      <c r="C181" s="123"/>
      <c r="D181" s="124"/>
      <c r="E181" s="125"/>
      <c r="F181" s="126"/>
      <c r="G181" s="120"/>
      <c r="H181" s="2"/>
      <c r="I181" s="2"/>
      <c r="J181" s="2"/>
    </row>
    <row r="182" spans="1:10" s="98" customFormat="1" x14ac:dyDescent="0.25">
      <c r="A182" s="113"/>
      <c r="B182" s="114"/>
      <c r="C182" s="123"/>
      <c r="D182" s="124"/>
      <c r="E182" s="125"/>
      <c r="F182" s="126"/>
      <c r="G182" s="127"/>
      <c r="H182" s="2"/>
      <c r="I182" s="2"/>
      <c r="J182" s="2"/>
    </row>
    <row r="183" spans="1:10" s="98" customFormat="1" x14ac:dyDescent="0.25">
      <c r="A183" s="113"/>
      <c r="B183" s="114"/>
      <c r="C183" s="123"/>
      <c r="D183" s="124"/>
      <c r="E183" s="125"/>
      <c r="F183" s="126"/>
      <c r="G183" s="128"/>
      <c r="H183" s="2"/>
      <c r="I183" s="2"/>
      <c r="J183" s="2"/>
    </row>
    <row r="184" spans="1:10" s="98" customFormat="1" x14ac:dyDescent="0.25">
      <c r="A184" s="113"/>
      <c r="B184" s="114"/>
      <c r="C184" s="123"/>
      <c r="D184" s="124"/>
      <c r="E184" s="125"/>
      <c r="F184" s="126"/>
      <c r="G184" s="128"/>
      <c r="H184" s="2"/>
      <c r="I184" s="2"/>
      <c r="J184" s="2"/>
    </row>
    <row r="185" spans="1:10" s="98" customFormat="1" x14ac:dyDescent="0.25">
      <c r="A185" s="113"/>
      <c r="B185" s="114"/>
      <c r="C185" s="123"/>
      <c r="D185" s="124"/>
      <c r="E185" s="125"/>
      <c r="F185" s="126"/>
      <c r="G185" s="128"/>
      <c r="H185" s="2"/>
      <c r="I185" s="2"/>
      <c r="J185" s="2"/>
    </row>
    <row r="186" spans="1:10" s="98" customFormat="1" x14ac:dyDescent="0.25">
      <c r="A186" s="113"/>
      <c r="B186" s="114"/>
      <c r="C186" s="123"/>
      <c r="D186" s="124"/>
      <c r="E186" s="125"/>
      <c r="F186" s="126"/>
      <c r="G186" s="128"/>
      <c r="H186" s="2"/>
      <c r="I186" s="2"/>
      <c r="J186" s="2"/>
    </row>
    <row r="187" spans="1:10" s="98" customFormat="1" x14ac:dyDescent="0.25">
      <c r="A187" s="113"/>
      <c r="B187" s="114"/>
      <c r="C187" s="123"/>
      <c r="D187" s="124"/>
      <c r="E187" s="125"/>
      <c r="F187" s="126"/>
      <c r="G187" s="128"/>
      <c r="H187" s="2"/>
      <c r="I187" s="2"/>
      <c r="J187" s="2"/>
    </row>
    <row r="188" spans="1:10" s="98" customFormat="1" x14ac:dyDescent="0.25">
      <c r="A188" s="113"/>
      <c r="B188" s="114"/>
      <c r="C188" s="123"/>
      <c r="D188" s="124"/>
      <c r="E188" s="125"/>
      <c r="F188" s="126"/>
      <c r="G188" s="128"/>
      <c r="H188" s="2"/>
      <c r="I188" s="2"/>
      <c r="J188" s="2"/>
    </row>
    <row r="189" spans="1:10" s="98" customFormat="1" x14ac:dyDescent="0.25">
      <c r="A189" s="113"/>
      <c r="B189" s="114"/>
      <c r="C189" s="123"/>
      <c r="D189" s="124"/>
      <c r="E189" s="125"/>
      <c r="F189" s="126"/>
      <c r="G189" s="128"/>
      <c r="H189" s="2"/>
      <c r="I189" s="2"/>
      <c r="J189" s="2"/>
    </row>
    <row r="190" spans="1:10" s="98" customFormat="1" x14ac:dyDescent="0.25">
      <c r="A190" s="113"/>
      <c r="B190" s="114"/>
      <c r="C190" s="123"/>
      <c r="D190" s="124"/>
      <c r="E190" s="125"/>
      <c r="F190" s="126"/>
      <c r="G190" s="128"/>
      <c r="H190" s="2"/>
      <c r="I190" s="2"/>
      <c r="J190" s="2"/>
    </row>
    <row r="191" spans="1:10" s="98" customFormat="1" x14ac:dyDescent="0.25">
      <c r="A191" s="113"/>
      <c r="B191" s="114"/>
      <c r="C191" s="123"/>
      <c r="D191" s="124"/>
      <c r="E191" s="125"/>
      <c r="F191" s="126"/>
      <c r="G191" s="128"/>
      <c r="H191" s="2"/>
      <c r="I191" s="2"/>
      <c r="J191" s="2"/>
    </row>
    <row r="192" spans="1:10" s="98" customFormat="1" x14ac:dyDescent="0.25">
      <c r="A192" s="113"/>
      <c r="B192" s="114"/>
      <c r="C192" s="123"/>
      <c r="D192" s="124"/>
      <c r="E192" s="125"/>
      <c r="F192" s="126"/>
      <c r="G192" s="128"/>
      <c r="H192" s="2"/>
      <c r="I192" s="2"/>
      <c r="J192" s="2"/>
    </row>
    <row r="193" spans="1:10" s="98" customFormat="1" x14ac:dyDescent="0.25">
      <c r="A193" s="113"/>
      <c r="B193" s="114"/>
      <c r="C193" s="123"/>
      <c r="D193" s="124"/>
      <c r="E193" s="125"/>
      <c r="F193" s="126"/>
      <c r="G193" s="128"/>
      <c r="H193" s="2"/>
      <c r="I193" s="2"/>
      <c r="J193" s="2"/>
    </row>
    <row r="194" spans="1:10" s="98" customFormat="1" x14ac:dyDescent="0.25">
      <c r="A194" s="113"/>
      <c r="B194" s="114"/>
      <c r="C194" s="123"/>
      <c r="D194" s="124"/>
      <c r="E194" s="125"/>
      <c r="F194" s="126"/>
      <c r="G194" s="128"/>
      <c r="H194" s="2"/>
      <c r="I194" s="2"/>
      <c r="J194" s="2"/>
    </row>
    <row r="195" spans="1:10" s="98" customFormat="1" x14ac:dyDescent="0.25">
      <c r="A195" s="113"/>
      <c r="B195" s="114"/>
      <c r="C195" s="123"/>
      <c r="D195" s="124"/>
      <c r="E195" s="125"/>
      <c r="F195" s="126"/>
      <c r="G195" s="128"/>
      <c r="H195" s="2"/>
      <c r="I195" s="2"/>
      <c r="J195" s="2"/>
    </row>
    <row r="196" spans="1:10" s="98" customFormat="1" x14ac:dyDescent="0.25">
      <c r="A196" s="113"/>
      <c r="B196" s="114"/>
      <c r="C196" s="123"/>
      <c r="D196" s="124"/>
      <c r="E196" s="125"/>
      <c r="F196" s="126"/>
      <c r="G196" s="128"/>
      <c r="H196" s="2"/>
      <c r="I196" s="2"/>
      <c r="J196" s="2"/>
    </row>
    <row r="197" spans="1:10" s="98" customFormat="1" x14ac:dyDescent="0.25">
      <c r="A197" s="113"/>
      <c r="B197" s="114"/>
      <c r="C197" s="123"/>
      <c r="D197" s="124"/>
      <c r="E197" s="125"/>
      <c r="F197" s="126"/>
      <c r="G197" s="128"/>
      <c r="H197" s="2"/>
      <c r="I197" s="2"/>
      <c r="J197" s="2"/>
    </row>
    <row r="198" spans="1:10" s="98" customFormat="1" x14ac:dyDescent="0.25">
      <c r="A198" s="113"/>
      <c r="B198" s="114"/>
      <c r="C198" s="123"/>
      <c r="D198" s="124"/>
      <c r="E198" s="125"/>
      <c r="F198" s="126"/>
      <c r="G198" s="128"/>
      <c r="H198" s="2"/>
      <c r="I198" s="2"/>
      <c r="J198" s="2"/>
    </row>
    <row r="199" spans="1:10" s="98" customFormat="1" x14ac:dyDescent="0.25">
      <c r="A199" s="113"/>
      <c r="B199" s="114"/>
      <c r="C199" s="123"/>
      <c r="D199" s="124"/>
      <c r="E199" s="125"/>
      <c r="F199" s="126"/>
      <c r="G199" s="128"/>
      <c r="H199" s="2"/>
      <c r="I199" s="2"/>
      <c r="J199" s="2"/>
    </row>
    <row r="200" spans="1:10" s="98" customFormat="1" x14ac:dyDescent="0.25">
      <c r="A200" s="113"/>
      <c r="B200" s="114"/>
      <c r="C200" s="123"/>
      <c r="D200" s="124"/>
      <c r="E200" s="125"/>
      <c r="F200" s="126"/>
      <c r="G200" s="128"/>
      <c r="H200" s="2"/>
      <c r="I200" s="2"/>
      <c r="J200" s="2"/>
    </row>
    <row r="201" spans="1:10" s="98" customFormat="1" x14ac:dyDescent="0.25">
      <c r="A201" s="113"/>
      <c r="B201" s="114"/>
      <c r="C201" s="123"/>
      <c r="D201" s="124"/>
      <c r="E201" s="125"/>
      <c r="F201" s="126"/>
      <c r="G201" s="128"/>
      <c r="H201" s="2"/>
      <c r="I201" s="2"/>
      <c r="J201" s="2"/>
    </row>
    <row r="202" spans="1:10" s="98" customFormat="1" x14ac:dyDescent="0.25">
      <c r="A202" s="113"/>
      <c r="B202" s="114"/>
      <c r="C202" s="123"/>
      <c r="D202" s="124"/>
      <c r="E202" s="125"/>
      <c r="F202" s="126"/>
      <c r="G202" s="128"/>
      <c r="H202" s="2"/>
      <c r="I202" s="2"/>
      <c r="J202" s="2"/>
    </row>
    <row r="203" spans="1:10" s="98" customFormat="1" x14ac:dyDescent="0.25">
      <c r="A203" s="113"/>
      <c r="B203" s="114"/>
      <c r="C203" s="123"/>
      <c r="D203" s="124"/>
      <c r="E203" s="125"/>
      <c r="F203" s="126"/>
      <c r="G203" s="128"/>
      <c r="H203" s="2"/>
      <c r="I203" s="2"/>
      <c r="J203" s="2"/>
    </row>
    <row r="204" spans="1:10" s="98" customFormat="1" x14ac:dyDescent="0.25">
      <c r="A204" s="113"/>
      <c r="B204" s="114"/>
      <c r="C204" s="123"/>
      <c r="D204" s="124"/>
      <c r="E204" s="125"/>
      <c r="F204" s="126"/>
      <c r="G204" s="128"/>
      <c r="H204" s="2"/>
      <c r="I204" s="2"/>
      <c r="J204" s="2"/>
    </row>
    <row r="205" spans="1:10" x14ac:dyDescent="0.25">
      <c r="A205" s="113"/>
      <c r="B205" s="114"/>
      <c r="C205" s="123"/>
      <c r="D205" s="124"/>
      <c r="E205" s="125"/>
      <c r="F205" s="126"/>
      <c r="G205" s="128"/>
    </row>
    <row r="206" spans="1:10" x14ac:dyDescent="0.25">
      <c r="A206" s="113"/>
      <c r="B206" s="114"/>
      <c r="C206" s="123"/>
      <c r="D206" s="124"/>
      <c r="E206" s="125"/>
      <c r="F206" s="126"/>
      <c r="G206" s="128"/>
    </row>
    <row r="207" spans="1:10" x14ac:dyDescent="0.25">
      <c r="A207" s="113"/>
      <c r="B207" s="114"/>
      <c r="C207" s="123"/>
      <c r="D207" s="124"/>
      <c r="E207" s="125"/>
      <c r="F207" s="126"/>
      <c r="G207" s="128"/>
    </row>
    <row r="208" spans="1:10" x14ac:dyDescent="0.25">
      <c r="A208" s="113"/>
      <c r="B208" s="114"/>
      <c r="C208" s="123"/>
      <c r="D208" s="124"/>
      <c r="E208" s="125"/>
      <c r="F208" s="126"/>
      <c r="G208" s="128"/>
    </row>
    <row r="209" spans="1:7" x14ac:dyDescent="0.25">
      <c r="A209" s="113"/>
      <c r="B209" s="114"/>
      <c r="C209" s="123"/>
      <c r="D209" s="124"/>
      <c r="E209" s="125"/>
      <c r="F209" s="126"/>
      <c r="G209" s="128"/>
    </row>
    <row r="210" spans="1:7" x14ac:dyDescent="0.25">
      <c r="A210" s="113"/>
      <c r="B210" s="114"/>
      <c r="C210" s="123"/>
      <c r="D210" s="124"/>
      <c r="E210" s="125"/>
      <c r="F210" s="126"/>
      <c r="G210" s="128"/>
    </row>
    <row r="211" spans="1:7" x14ac:dyDescent="0.25">
      <c r="A211" s="113"/>
      <c r="B211" s="114"/>
      <c r="C211" s="123"/>
      <c r="D211" s="124"/>
      <c r="E211" s="125"/>
      <c r="F211" s="126"/>
      <c r="G211" s="128"/>
    </row>
    <row r="212" spans="1:7" x14ac:dyDescent="0.25">
      <c r="A212" s="113"/>
      <c r="B212" s="114"/>
      <c r="C212" s="123"/>
      <c r="D212" s="124"/>
      <c r="E212" s="125"/>
      <c r="F212" s="126"/>
      <c r="G212" s="128"/>
    </row>
    <row r="213" spans="1:7" x14ac:dyDescent="0.25">
      <c r="A213" s="113"/>
      <c r="B213" s="114"/>
      <c r="C213" s="123"/>
      <c r="D213" s="124"/>
      <c r="E213" s="125"/>
      <c r="F213" s="126"/>
      <c r="G213" s="128"/>
    </row>
    <row r="214" spans="1:7" x14ac:dyDescent="0.25">
      <c r="A214" s="113"/>
      <c r="B214" s="114"/>
      <c r="C214" s="123"/>
      <c r="D214" s="124"/>
      <c r="E214" s="125"/>
      <c r="F214" s="126"/>
      <c r="G214" s="128"/>
    </row>
    <row r="215" spans="1:7" x14ac:dyDescent="0.25">
      <c r="A215" s="113"/>
      <c r="B215" s="114"/>
      <c r="C215" s="123"/>
      <c r="D215" s="124"/>
      <c r="E215" s="125"/>
      <c r="F215" s="126"/>
      <c r="G215" s="128"/>
    </row>
    <row r="216" spans="1:7" x14ac:dyDescent="0.25">
      <c r="A216" s="113"/>
      <c r="B216" s="114"/>
      <c r="C216" s="123"/>
      <c r="D216" s="124"/>
      <c r="E216" s="125"/>
      <c r="F216" s="126"/>
      <c r="G216" s="128"/>
    </row>
    <row r="217" spans="1:7" x14ac:dyDescent="0.25">
      <c r="A217" s="113"/>
      <c r="B217" s="114"/>
      <c r="C217" s="123"/>
      <c r="D217" s="124"/>
      <c r="E217" s="125"/>
      <c r="F217" s="126"/>
      <c r="G217" s="128"/>
    </row>
    <row r="218" spans="1:7" x14ac:dyDescent="0.25">
      <c r="A218" s="113"/>
      <c r="B218" s="114"/>
      <c r="C218" s="123"/>
      <c r="D218" s="124"/>
      <c r="E218" s="125"/>
      <c r="F218" s="126"/>
      <c r="G218" s="128"/>
    </row>
    <row r="219" spans="1:7" x14ac:dyDescent="0.25">
      <c r="A219" s="113"/>
      <c r="B219" s="114"/>
      <c r="C219" s="123"/>
      <c r="D219" s="124"/>
      <c r="E219" s="125"/>
      <c r="F219" s="126"/>
      <c r="G219" s="128"/>
    </row>
    <row r="220" spans="1:7" x14ac:dyDescent="0.25">
      <c r="A220" s="113"/>
      <c r="B220" s="114"/>
      <c r="C220" s="123"/>
      <c r="D220" s="124"/>
      <c r="E220" s="125"/>
      <c r="F220" s="126"/>
      <c r="G220" s="128"/>
    </row>
    <row r="221" spans="1:7" x14ac:dyDescent="0.25">
      <c r="A221" s="113"/>
      <c r="B221" s="114"/>
      <c r="C221" s="123"/>
      <c r="D221" s="124"/>
      <c r="E221" s="125"/>
      <c r="F221" s="126"/>
      <c r="G221" s="128"/>
    </row>
    <row r="222" spans="1:7" x14ac:dyDescent="0.25">
      <c r="A222" s="113"/>
      <c r="B222" s="114"/>
      <c r="C222" s="123"/>
      <c r="D222" s="124"/>
      <c r="E222" s="125"/>
      <c r="F222" s="126"/>
      <c r="G222" s="128"/>
    </row>
    <row r="223" spans="1:7" x14ac:dyDescent="0.25">
      <c r="A223" s="113"/>
      <c r="B223" s="114"/>
      <c r="C223" s="123"/>
      <c r="D223" s="124"/>
      <c r="E223" s="125"/>
      <c r="F223" s="126"/>
      <c r="G223" s="128"/>
    </row>
    <row r="224" spans="1:7" x14ac:dyDescent="0.25">
      <c r="A224" s="113"/>
      <c r="B224" s="114"/>
      <c r="C224" s="123"/>
      <c r="D224" s="124"/>
      <c r="E224" s="125"/>
      <c r="F224" s="126"/>
      <c r="G224" s="128"/>
    </row>
    <row r="225" spans="1:7" x14ac:dyDescent="0.25">
      <c r="A225" s="113"/>
      <c r="B225" s="114"/>
      <c r="C225" s="123"/>
      <c r="D225" s="124"/>
      <c r="E225" s="125"/>
      <c r="F225" s="126"/>
      <c r="G225" s="128"/>
    </row>
    <row r="226" spans="1:7" x14ac:dyDescent="0.25">
      <c r="A226" s="113"/>
      <c r="B226" s="114"/>
      <c r="C226" s="123"/>
      <c r="D226" s="124"/>
      <c r="E226" s="125"/>
      <c r="F226" s="126"/>
      <c r="G226" s="128"/>
    </row>
    <row r="227" spans="1:7" x14ac:dyDescent="0.25">
      <c r="A227" s="113"/>
      <c r="B227" s="114"/>
      <c r="C227" s="123"/>
      <c r="D227" s="124"/>
      <c r="E227" s="125"/>
      <c r="F227" s="126"/>
      <c r="G227" s="128"/>
    </row>
    <row r="228" spans="1:7" x14ac:dyDescent="0.25">
      <c r="A228" s="113"/>
      <c r="B228" s="114"/>
      <c r="C228" s="123"/>
      <c r="D228" s="124"/>
      <c r="E228" s="125"/>
      <c r="F228" s="126"/>
      <c r="G228" s="128"/>
    </row>
    <row r="229" spans="1:7" x14ac:dyDescent="0.25">
      <c r="A229" s="113"/>
      <c r="B229" s="114"/>
      <c r="C229" s="123"/>
      <c r="D229" s="124"/>
      <c r="E229" s="125"/>
      <c r="F229" s="126"/>
      <c r="G229" s="128"/>
    </row>
    <row r="230" spans="1:7" x14ac:dyDescent="0.25">
      <c r="A230" s="113"/>
      <c r="B230" s="114"/>
      <c r="C230" s="123"/>
      <c r="D230" s="124"/>
      <c r="E230" s="125"/>
      <c r="F230" s="126"/>
      <c r="G230" s="128"/>
    </row>
    <row r="231" spans="1:7" x14ac:dyDescent="0.25">
      <c r="A231" s="113"/>
      <c r="B231" s="114"/>
      <c r="C231" s="123"/>
      <c r="D231" s="124"/>
      <c r="E231" s="125"/>
      <c r="F231" s="126"/>
      <c r="G231" s="128"/>
    </row>
    <row r="232" spans="1:7" x14ac:dyDescent="0.25">
      <c r="A232" s="113"/>
      <c r="B232" s="114"/>
      <c r="C232" s="123"/>
      <c r="D232" s="124"/>
      <c r="E232" s="125"/>
      <c r="F232" s="126"/>
      <c r="G232" s="128"/>
    </row>
    <row r="233" spans="1:7" x14ac:dyDescent="0.25">
      <c r="A233" s="113"/>
      <c r="B233" s="114"/>
      <c r="C233" s="123"/>
      <c r="D233" s="124"/>
      <c r="E233" s="125"/>
      <c r="F233" s="126"/>
      <c r="G233" s="128"/>
    </row>
    <row r="234" spans="1:7" x14ac:dyDescent="0.25">
      <c r="A234" s="113"/>
      <c r="B234" s="114"/>
      <c r="C234" s="123"/>
      <c r="D234" s="124"/>
      <c r="E234" s="125"/>
      <c r="F234" s="126"/>
      <c r="G234" s="128"/>
    </row>
    <row r="235" spans="1:7" x14ac:dyDescent="0.25">
      <c r="A235" s="113"/>
      <c r="B235" s="114"/>
      <c r="C235" s="123"/>
      <c r="D235" s="124"/>
      <c r="E235" s="125"/>
      <c r="F235" s="126"/>
      <c r="G235" s="128"/>
    </row>
    <row r="236" spans="1:7" x14ac:dyDescent="0.25">
      <c r="A236" s="113"/>
      <c r="B236" s="114"/>
      <c r="C236" s="123"/>
      <c r="D236" s="124"/>
      <c r="E236" s="125"/>
      <c r="F236" s="126"/>
      <c r="G236" s="128"/>
    </row>
    <row r="237" spans="1:7" x14ac:dyDescent="0.25">
      <c r="A237" s="113"/>
      <c r="B237" s="114"/>
      <c r="C237" s="123"/>
      <c r="D237" s="124"/>
      <c r="E237" s="125"/>
      <c r="F237" s="126"/>
      <c r="G237" s="128"/>
    </row>
    <row r="238" spans="1:7" x14ac:dyDescent="0.25">
      <c r="A238" s="113"/>
      <c r="B238" s="114"/>
      <c r="C238" s="123"/>
      <c r="D238" s="124"/>
      <c r="E238" s="125"/>
      <c r="F238" s="126"/>
      <c r="G238" s="128"/>
    </row>
    <row r="239" spans="1:7" x14ac:dyDescent="0.25">
      <c r="A239" s="113"/>
      <c r="B239" s="114"/>
      <c r="C239" s="123"/>
      <c r="D239" s="124"/>
      <c r="E239" s="125"/>
      <c r="F239" s="126"/>
      <c r="G239" s="128"/>
    </row>
    <row r="240" spans="1:7" x14ac:dyDescent="0.25">
      <c r="A240" s="113"/>
      <c r="B240" s="114"/>
      <c r="C240" s="123"/>
      <c r="D240" s="124"/>
      <c r="E240" s="125"/>
      <c r="F240" s="126"/>
      <c r="G240" s="128"/>
    </row>
    <row r="241" spans="1:7" x14ac:dyDescent="0.25">
      <c r="A241" s="113"/>
      <c r="B241" s="114"/>
      <c r="C241" s="123"/>
      <c r="D241" s="124"/>
      <c r="E241" s="125"/>
      <c r="F241" s="126"/>
      <c r="G241" s="128"/>
    </row>
    <row r="242" spans="1:7" x14ac:dyDescent="0.25">
      <c r="A242" s="113"/>
      <c r="B242" s="114"/>
      <c r="C242" s="123"/>
      <c r="D242" s="124"/>
      <c r="E242" s="125"/>
      <c r="F242" s="126"/>
      <c r="G242" s="128"/>
    </row>
    <row r="243" spans="1:7" x14ac:dyDescent="0.25">
      <c r="A243" s="113"/>
      <c r="B243" s="114"/>
      <c r="C243" s="123"/>
      <c r="D243" s="124"/>
      <c r="E243" s="125"/>
      <c r="F243" s="126"/>
      <c r="G243" s="128"/>
    </row>
    <row r="244" spans="1:7" x14ac:dyDescent="0.25">
      <c r="A244" s="113"/>
      <c r="B244" s="114"/>
      <c r="C244" s="123"/>
      <c r="D244" s="124"/>
      <c r="E244" s="125"/>
      <c r="F244" s="126"/>
      <c r="G244" s="128"/>
    </row>
    <row r="245" spans="1:7" x14ac:dyDescent="0.25">
      <c r="A245" s="113"/>
      <c r="B245" s="114"/>
      <c r="C245" s="123"/>
      <c r="D245" s="124"/>
      <c r="E245" s="125"/>
      <c r="F245" s="126"/>
      <c r="G245" s="128"/>
    </row>
    <row r="246" spans="1:7" x14ac:dyDescent="0.25">
      <c r="A246" s="113"/>
      <c r="B246" s="114"/>
      <c r="C246" s="123"/>
      <c r="D246" s="124"/>
      <c r="E246" s="125"/>
      <c r="F246" s="126"/>
      <c r="G246" s="128"/>
    </row>
    <row r="247" spans="1:7" x14ac:dyDescent="0.25">
      <c r="A247" s="113"/>
      <c r="B247" s="114"/>
      <c r="C247" s="123"/>
      <c r="D247" s="124"/>
      <c r="E247" s="125"/>
      <c r="F247" s="126"/>
      <c r="G247" s="128"/>
    </row>
    <row r="248" spans="1:7" x14ac:dyDescent="0.25">
      <c r="A248" s="113"/>
      <c r="B248" s="114"/>
      <c r="C248" s="123"/>
      <c r="D248" s="124"/>
      <c r="E248" s="125"/>
      <c r="F248" s="126"/>
      <c r="G248" s="128"/>
    </row>
    <row r="249" spans="1:7" x14ac:dyDescent="0.25">
      <c r="A249" s="113"/>
      <c r="B249" s="114"/>
      <c r="C249" s="123"/>
      <c r="D249" s="124"/>
      <c r="E249" s="125"/>
      <c r="F249" s="126"/>
      <c r="G249" s="128"/>
    </row>
    <row r="250" spans="1:7" x14ac:dyDescent="0.25">
      <c r="A250" s="113"/>
      <c r="B250" s="114"/>
      <c r="C250" s="123"/>
      <c r="D250" s="124"/>
      <c r="E250" s="125"/>
      <c r="F250" s="126"/>
      <c r="G250" s="128"/>
    </row>
    <row r="251" spans="1:7" x14ac:dyDescent="0.25">
      <c r="A251" s="113"/>
      <c r="B251" s="114"/>
      <c r="C251" s="123"/>
      <c r="D251" s="124"/>
      <c r="E251" s="125"/>
      <c r="F251" s="126"/>
      <c r="G251" s="128"/>
    </row>
    <row r="252" spans="1:7" x14ac:dyDescent="0.25">
      <c r="A252" s="113"/>
      <c r="B252" s="114"/>
      <c r="C252" s="123"/>
      <c r="D252" s="124"/>
      <c r="E252" s="125"/>
      <c r="F252" s="126"/>
      <c r="G252" s="128"/>
    </row>
    <row r="253" spans="1:7" x14ac:dyDescent="0.25">
      <c r="A253" s="113"/>
      <c r="B253" s="114"/>
      <c r="C253" s="123"/>
      <c r="D253" s="124"/>
      <c r="E253" s="125"/>
      <c r="F253" s="126"/>
      <c r="G253" s="128"/>
    </row>
    <row r="254" spans="1:7" x14ac:dyDescent="0.25">
      <c r="A254" s="113"/>
      <c r="B254" s="114"/>
      <c r="C254" s="123"/>
      <c r="D254" s="124"/>
      <c r="E254" s="125"/>
      <c r="F254" s="126"/>
      <c r="G254" s="128"/>
    </row>
    <row r="255" spans="1:7" x14ac:dyDescent="0.25">
      <c r="A255" s="113"/>
      <c r="B255" s="114"/>
      <c r="C255" s="123"/>
      <c r="D255" s="124"/>
      <c r="E255" s="125"/>
      <c r="F255" s="126"/>
      <c r="G255" s="128"/>
    </row>
    <row r="256" spans="1:7" x14ac:dyDescent="0.25">
      <c r="A256" s="113"/>
      <c r="B256" s="114"/>
      <c r="C256" s="123"/>
      <c r="D256" s="124"/>
      <c r="E256" s="125"/>
      <c r="F256" s="126"/>
      <c r="G256" s="128"/>
    </row>
    <row r="257" spans="1:7" x14ac:dyDescent="0.25">
      <c r="A257" s="113"/>
      <c r="B257" s="114"/>
      <c r="C257" s="123"/>
      <c r="D257" s="124"/>
      <c r="E257" s="125"/>
      <c r="F257" s="126"/>
      <c r="G257" s="128"/>
    </row>
    <row r="258" spans="1:7" x14ac:dyDescent="0.25">
      <c r="A258" s="113"/>
      <c r="B258" s="114"/>
      <c r="C258" s="123"/>
      <c r="D258" s="124"/>
      <c r="E258" s="125"/>
      <c r="F258" s="126"/>
      <c r="G258" s="128"/>
    </row>
    <row r="259" spans="1:7" x14ac:dyDescent="0.25">
      <c r="A259" s="113"/>
      <c r="B259" s="114"/>
      <c r="C259" s="123"/>
      <c r="D259" s="124"/>
      <c r="E259" s="125"/>
      <c r="F259" s="126"/>
      <c r="G259" s="128"/>
    </row>
    <row r="260" spans="1:7" x14ac:dyDescent="0.25">
      <c r="A260" s="113"/>
      <c r="B260" s="114"/>
      <c r="C260" s="123"/>
      <c r="D260" s="124"/>
      <c r="E260" s="125"/>
      <c r="F260" s="126"/>
      <c r="G260" s="128"/>
    </row>
    <row r="261" spans="1:7" x14ac:dyDescent="0.25">
      <c r="A261" s="113"/>
      <c r="B261" s="114"/>
      <c r="C261" s="123"/>
      <c r="D261" s="124"/>
      <c r="E261" s="125"/>
      <c r="F261" s="126"/>
      <c r="G261" s="128"/>
    </row>
    <row r="262" spans="1:7" x14ac:dyDescent="0.25">
      <c r="A262" s="113"/>
      <c r="B262" s="114"/>
      <c r="C262" s="123"/>
      <c r="D262" s="124"/>
      <c r="E262" s="125"/>
      <c r="F262" s="126"/>
      <c r="G262" s="128"/>
    </row>
    <row r="263" spans="1:7" x14ac:dyDescent="0.25">
      <c r="A263" s="113"/>
      <c r="B263" s="114"/>
      <c r="C263" s="123"/>
      <c r="D263" s="124"/>
      <c r="E263" s="125"/>
      <c r="F263" s="126"/>
      <c r="G263" s="128"/>
    </row>
    <row r="264" spans="1:7" x14ac:dyDescent="0.25">
      <c r="A264" s="113"/>
      <c r="B264" s="114"/>
      <c r="C264" s="123"/>
      <c r="D264" s="124"/>
      <c r="E264" s="125"/>
      <c r="F264" s="126"/>
      <c r="G264" s="128"/>
    </row>
    <row r="265" spans="1:7" x14ac:dyDescent="0.25">
      <c r="A265" s="113"/>
      <c r="B265" s="114"/>
      <c r="C265" s="123"/>
      <c r="D265" s="124"/>
      <c r="E265" s="125"/>
      <c r="F265" s="126"/>
      <c r="G265" s="128"/>
    </row>
    <row r="266" spans="1:7" x14ac:dyDescent="0.25">
      <c r="A266" s="113"/>
      <c r="B266" s="114"/>
      <c r="C266" s="123"/>
      <c r="D266" s="124"/>
      <c r="E266" s="125"/>
      <c r="F266" s="126"/>
      <c r="G266" s="128"/>
    </row>
    <row r="267" spans="1:7" x14ac:dyDescent="0.25">
      <c r="A267" s="113"/>
      <c r="B267" s="114"/>
      <c r="C267" s="123"/>
      <c r="D267" s="124"/>
      <c r="E267" s="125"/>
      <c r="F267" s="126"/>
      <c r="G267" s="128"/>
    </row>
    <row r="268" spans="1:7" x14ac:dyDescent="0.25">
      <c r="A268" s="113"/>
      <c r="B268" s="114"/>
      <c r="C268" s="123"/>
      <c r="D268" s="124"/>
      <c r="E268" s="125"/>
      <c r="F268" s="126"/>
      <c r="G268" s="128"/>
    </row>
    <row r="269" spans="1:7" x14ac:dyDescent="0.25">
      <c r="A269" s="113"/>
      <c r="B269" s="114"/>
      <c r="C269" s="123"/>
      <c r="D269" s="124"/>
      <c r="E269" s="125"/>
      <c r="F269" s="126"/>
      <c r="G269" s="128"/>
    </row>
    <row r="270" spans="1:7" x14ac:dyDescent="0.25">
      <c r="A270" s="113"/>
      <c r="B270" s="114"/>
      <c r="C270" s="123"/>
      <c r="D270" s="124"/>
      <c r="E270" s="125"/>
      <c r="F270" s="126"/>
      <c r="G270" s="128"/>
    </row>
    <row r="271" spans="1:7" x14ac:dyDescent="0.25">
      <c r="A271" s="113"/>
      <c r="B271" s="114"/>
      <c r="C271" s="123"/>
      <c r="D271" s="124"/>
      <c r="E271" s="125"/>
      <c r="F271" s="126"/>
      <c r="G271" s="128"/>
    </row>
    <row r="272" spans="1:7" x14ac:dyDescent="0.25">
      <c r="A272" s="113"/>
      <c r="B272" s="114"/>
      <c r="C272" s="123"/>
      <c r="D272" s="124"/>
      <c r="E272" s="125"/>
      <c r="F272" s="126"/>
      <c r="G272" s="128"/>
    </row>
    <row r="273" spans="1:7" x14ac:dyDescent="0.25">
      <c r="A273" s="113"/>
      <c r="B273" s="114"/>
      <c r="C273" s="123"/>
      <c r="D273" s="124"/>
      <c r="E273" s="125"/>
      <c r="F273" s="126"/>
      <c r="G273" s="128"/>
    </row>
    <row r="274" spans="1:7" x14ac:dyDescent="0.25">
      <c r="A274" s="113"/>
      <c r="B274" s="114"/>
      <c r="C274" s="123"/>
      <c r="D274" s="124"/>
      <c r="E274" s="125"/>
      <c r="F274" s="126"/>
      <c r="G274" s="128"/>
    </row>
    <row r="275" spans="1:7" x14ac:dyDescent="0.25">
      <c r="A275" s="113"/>
      <c r="B275" s="114"/>
      <c r="C275" s="123"/>
      <c r="D275" s="124"/>
      <c r="E275" s="125"/>
      <c r="F275" s="126"/>
      <c r="G275" s="128"/>
    </row>
    <row r="276" spans="1:7" x14ac:dyDescent="0.25">
      <c r="A276" s="113"/>
      <c r="B276" s="114"/>
      <c r="C276" s="123"/>
      <c r="D276" s="124"/>
      <c r="E276" s="125"/>
      <c r="F276" s="126"/>
      <c r="G276" s="128"/>
    </row>
    <row r="277" spans="1:7" x14ac:dyDescent="0.25">
      <c r="A277" s="113"/>
      <c r="B277" s="114"/>
      <c r="C277" s="123"/>
      <c r="D277" s="124"/>
      <c r="E277" s="125"/>
      <c r="F277" s="126"/>
      <c r="G277" s="128"/>
    </row>
    <row r="278" spans="1:7" x14ac:dyDescent="0.25">
      <c r="A278" s="113"/>
      <c r="B278" s="114"/>
      <c r="C278" s="123"/>
      <c r="D278" s="124"/>
      <c r="E278" s="125"/>
      <c r="F278" s="126"/>
      <c r="G278" s="128"/>
    </row>
    <row r="279" spans="1:7" x14ac:dyDescent="0.25">
      <c r="A279" s="113"/>
      <c r="B279" s="114"/>
      <c r="C279" s="123"/>
      <c r="D279" s="124"/>
      <c r="E279" s="125"/>
      <c r="F279" s="126"/>
      <c r="G279" s="128"/>
    </row>
    <row r="280" spans="1:7" x14ac:dyDescent="0.25">
      <c r="A280" s="113"/>
      <c r="B280" s="114"/>
      <c r="C280" s="123"/>
      <c r="D280" s="124"/>
      <c r="E280" s="125"/>
      <c r="F280" s="126"/>
      <c r="G280" s="128"/>
    </row>
    <row r="281" spans="1:7" x14ac:dyDescent="0.25">
      <c r="A281" s="113"/>
      <c r="B281" s="114"/>
      <c r="C281" s="123"/>
      <c r="D281" s="124"/>
      <c r="E281" s="125"/>
      <c r="F281" s="126"/>
      <c r="G281" s="128"/>
    </row>
    <row r="282" spans="1:7" x14ac:dyDescent="0.25">
      <c r="A282" s="113"/>
      <c r="B282" s="114"/>
      <c r="C282" s="123"/>
      <c r="D282" s="124"/>
      <c r="E282" s="125"/>
      <c r="F282" s="126"/>
      <c r="G282" s="128"/>
    </row>
    <row r="283" spans="1:7" x14ac:dyDescent="0.25">
      <c r="A283" s="113"/>
      <c r="B283" s="114"/>
      <c r="C283" s="123"/>
      <c r="D283" s="124"/>
      <c r="E283" s="125"/>
      <c r="F283" s="126"/>
      <c r="G283" s="128"/>
    </row>
    <row r="284" spans="1:7" x14ac:dyDescent="0.25">
      <c r="A284" s="113"/>
      <c r="B284" s="114"/>
      <c r="C284" s="123"/>
      <c r="D284" s="124"/>
      <c r="E284" s="125"/>
      <c r="F284" s="126"/>
      <c r="G284" s="128"/>
    </row>
    <row r="285" spans="1:7" x14ac:dyDescent="0.25">
      <c r="A285" s="113"/>
      <c r="B285" s="114"/>
      <c r="C285" s="123"/>
      <c r="D285" s="124"/>
      <c r="E285" s="125"/>
      <c r="F285" s="126"/>
      <c r="G285" s="128"/>
    </row>
    <row r="286" spans="1:7" x14ac:dyDescent="0.25">
      <c r="A286" s="113"/>
      <c r="B286" s="114"/>
      <c r="C286" s="123"/>
      <c r="D286" s="124"/>
      <c r="E286" s="125"/>
      <c r="F286" s="126"/>
      <c r="G286" s="128"/>
    </row>
    <row r="287" spans="1:7" x14ac:dyDescent="0.25">
      <c r="A287" s="113"/>
      <c r="B287" s="114"/>
      <c r="C287" s="123"/>
      <c r="D287" s="124"/>
      <c r="E287" s="125"/>
      <c r="F287" s="126"/>
      <c r="G287" s="128"/>
    </row>
    <row r="288" spans="1:7" x14ac:dyDescent="0.25">
      <c r="A288" s="113"/>
      <c r="B288" s="114"/>
      <c r="C288" s="123"/>
      <c r="D288" s="124"/>
      <c r="E288" s="125"/>
      <c r="F288" s="126"/>
      <c r="G288" s="128"/>
    </row>
    <row r="289" spans="1:7" x14ac:dyDescent="0.25">
      <c r="A289" s="113"/>
      <c r="B289" s="114"/>
      <c r="C289" s="123"/>
      <c r="D289" s="124"/>
      <c r="E289" s="125"/>
      <c r="F289" s="126"/>
      <c r="G289" s="128"/>
    </row>
    <row r="290" spans="1:7" x14ac:dyDescent="0.25">
      <c r="A290" s="113"/>
      <c r="B290" s="114"/>
      <c r="C290" s="123"/>
      <c r="D290" s="124"/>
      <c r="E290" s="125"/>
      <c r="F290" s="126"/>
      <c r="G290" s="128"/>
    </row>
    <row r="291" spans="1:7" x14ac:dyDescent="0.25">
      <c r="A291" s="113"/>
      <c r="B291" s="114"/>
      <c r="C291" s="123"/>
      <c r="D291" s="124"/>
      <c r="E291" s="125"/>
      <c r="F291" s="126"/>
      <c r="G291" s="128"/>
    </row>
    <row r="292" spans="1:7" x14ac:dyDescent="0.25">
      <c r="A292" s="113"/>
      <c r="B292" s="114"/>
      <c r="C292" s="123"/>
      <c r="D292" s="124"/>
      <c r="E292" s="125"/>
      <c r="F292" s="126"/>
      <c r="G292" s="128"/>
    </row>
    <row r="293" spans="1:7" x14ac:dyDescent="0.25">
      <c r="A293" s="113"/>
      <c r="B293" s="114"/>
      <c r="C293" s="123"/>
      <c r="D293" s="124"/>
      <c r="E293" s="125"/>
      <c r="F293" s="126"/>
      <c r="G293" s="128"/>
    </row>
    <row r="294" spans="1:7" x14ac:dyDescent="0.25">
      <c r="A294" s="113"/>
      <c r="B294" s="114"/>
      <c r="C294" s="123"/>
      <c r="D294" s="124"/>
      <c r="E294" s="125"/>
      <c r="F294" s="126"/>
      <c r="G294" s="128"/>
    </row>
    <row r="295" spans="1:7" x14ac:dyDescent="0.25">
      <c r="A295" s="113"/>
      <c r="B295" s="114"/>
      <c r="C295" s="123"/>
      <c r="D295" s="124"/>
      <c r="E295" s="125"/>
      <c r="F295" s="126"/>
      <c r="G295" s="128"/>
    </row>
    <row r="296" spans="1:7" x14ac:dyDescent="0.25">
      <c r="A296" s="113"/>
      <c r="B296" s="114"/>
      <c r="C296" s="123"/>
      <c r="D296" s="124"/>
      <c r="E296" s="125"/>
      <c r="F296" s="126"/>
      <c r="G296" s="128"/>
    </row>
    <row r="297" spans="1:7" x14ac:dyDescent="0.25">
      <c r="A297" s="113"/>
      <c r="B297" s="114"/>
      <c r="C297" s="123"/>
      <c r="D297" s="124"/>
      <c r="E297" s="125"/>
      <c r="F297" s="126"/>
      <c r="G297" s="128"/>
    </row>
    <row r="298" spans="1:7" x14ac:dyDescent="0.25">
      <c r="A298" s="113"/>
      <c r="B298" s="114"/>
      <c r="C298" s="123"/>
      <c r="D298" s="124"/>
      <c r="E298" s="125"/>
      <c r="F298" s="126"/>
      <c r="G298" s="128"/>
    </row>
    <row r="299" spans="1:7" x14ac:dyDescent="0.25">
      <c r="A299" s="113"/>
      <c r="B299" s="114"/>
      <c r="C299" s="123"/>
      <c r="D299" s="124"/>
      <c r="E299" s="125"/>
      <c r="F299" s="126"/>
      <c r="G299" s="128"/>
    </row>
    <row r="300" spans="1:7" x14ac:dyDescent="0.25">
      <c r="A300" s="113"/>
      <c r="B300" s="114"/>
      <c r="C300" s="123"/>
      <c r="D300" s="124"/>
      <c r="E300" s="125"/>
      <c r="F300" s="126"/>
      <c r="G300" s="128"/>
    </row>
    <row r="301" spans="1:7" x14ac:dyDescent="0.25">
      <c r="A301" s="113"/>
      <c r="B301" s="114"/>
      <c r="C301" s="123"/>
      <c r="D301" s="124"/>
      <c r="E301" s="125"/>
      <c r="F301" s="126"/>
      <c r="G301" s="128"/>
    </row>
    <row r="302" spans="1:7" x14ac:dyDescent="0.25">
      <c r="A302" s="113"/>
      <c r="B302" s="114"/>
      <c r="C302" s="123"/>
      <c r="D302" s="124"/>
      <c r="E302" s="125"/>
      <c r="F302" s="126"/>
      <c r="G302" s="128"/>
    </row>
    <row r="303" spans="1:7" x14ac:dyDescent="0.25">
      <c r="A303" s="113"/>
      <c r="B303" s="114"/>
      <c r="C303" s="123"/>
      <c r="D303" s="124"/>
      <c r="E303" s="125"/>
      <c r="F303" s="126"/>
      <c r="G303" s="128"/>
    </row>
    <row r="304" spans="1:7" x14ac:dyDescent="0.25">
      <c r="A304" s="113"/>
      <c r="B304" s="114"/>
      <c r="C304" s="123"/>
      <c r="D304" s="124"/>
      <c r="E304" s="125"/>
      <c r="F304" s="126"/>
      <c r="G304" s="128"/>
    </row>
    <row r="305" spans="1:7" x14ac:dyDescent="0.25">
      <c r="A305" s="113"/>
      <c r="B305" s="114"/>
      <c r="C305" s="123"/>
      <c r="D305" s="124"/>
      <c r="E305" s="125"/>
      <c r="F305" s="126"/>
      <c r="G305" s="128"/>
    </row>
    <row r="306" spans="1:7" x14ac:dyDescent="0.25">
      <c r="A306" s="113"/>
      <c r="B306" s="114"/>
      <c r="C306" s="123"/>
      <c r="D306" s="124"/>
      <c r="E306" s="125"/>
      <c r="F306" s="126"/>
      <c r="G306" s="128"/>
    </row>
    <row r="307" spans="1:7" x14ac:dyDescent="0.25">
      <c r="A307" s="113"/>
      <c r="B307" s="114"/>
      <c r="C307" s="123"/>
      <c r="D307" s="124"/>
      <c r="E307" s="125"/>
      <c r="F307" s="126"/>
      <c r="G307" s="128"/>
    </row>
    <row r="308" spans="1:7" x14ac:dyDescent="0.25">
      <c r="A308" s="113"/>
      <c r="B308" s="114"/>
      <c r="C308" s="123"/>
      <c r="D308" s="124"/>
      <c r="E308" s="125"/>
      <c r="F308" s="126"/>
      <c r="G308" s="128"/>
    </row>
    <row r="309" spans="1:7" x14ac:dyDescent="0.25">
      <c r="A309" s="113"/>
      <c r="B309" s="114"/>
      <c r="C309" s="123"/>
      <c r="D309" s="124"/>
      <c r="E309" s="125"/>
      <c r="F309" s="126"/>
      <c r="G309" s="128"/>
    </row>
    <row r="310" spans="1:7" x14ac:dyDescent="0.25">
      <c r="A310" s="113"/>
      <c r="B310" s="114"/>
      <c r="C310" s="123"/>
      <c r="D310" s="124"/>
      <c r="E310" s="125"/>
      <c r="F310" s="126"/>
      <c r="G310" s="128"/>
    </row>
    <row r="311" spans="1:7" x14ac:dyDescent="0.25">
      <c r="A311" s="113"/>
      <c r="B311" s="114"/>
      <c r="C311" s="123"/>
      <c r="D311" s="124"/>
      <c r="E311" s="125"/>
      <c r="F311" s="126"/>
      <c r="G311" s="128"/>
    </row>
    <row r="312" spans="1:7" x14ac:dyDescent="0.25">
      <c r="A312" s="113"/>
      <c r="B312" s="114"/>
      <c r="C312" s="123"/>
      <c r="D312" s="124"/>
      <c r="E312" s="125"/>
      <c r="F312" s="126"/>
      <c r="G312" s="128"/>
    </row>
    <row r="313" spans="1:7" x14ac:dyDescent="0.25">
      <c r="A313" s="113"/>
      <c r="B313" s="114"/>
      <c r="C313" s="123"/>
      <c r="D313" s="124"/>
      <c r="E313" s="125"/>
      <c r="F313" s="126"/>
      <c r="G313" s="128"/>
    </row>
    <row r="314" spans="1:7" x14ac:dyDescent="0.25">
      <c r="A314" s="113"/>
      <c r="B314" s="114"/>
      <c r="C314" s="123"/>
      <c r="D314" s="124"/>
      <c r="E314" s="125"/>
      <c r="F314" s="126"/>
      <c r="G314" s="128"/>
    </row>
    <row r="315" spans="1:7" x14ac:dyDescent="0.25">
      <c r="A315" s="113"/>
      <c r="B315" s="114"/>
      <c r="C315" s="123"/>
      <c r="D315" s="124"/>
      <c r="E315" s="125"/>
      <c r="F315" s="126"/>
      <c r="G315" s="128"/>
    </row>
    <row r="316" spans="1:7" x14ac:dyDescent="0.25">
      <c r="A316" s="113"/>
      <c r="B316" s="114"/>
      <c r="C316" s="123"/>
      <c r="D316" s="124"/>
      <c r="E316" s="125"/>
      <c r="F316" s="126"/>
      <c r="G316" s="128"/>
    </row>
    <row r="317" spans="1:7" x14ac:dyDescent="0.25">
      <c r="A317" s="113"/>
      <c r="B317" s="114"/>
      <c r="C317" s="123"/>
      <c r="D317" s="124"/>
      <c r="E317" s="125"/>
      <c r="F317" s="126"/>
      <c r="G317" s="128"/>
    </row>
    <row r="318" spans="1:7" x14ac:dyDescent="0.25">
      <c r="A318" s="113"/>
      <c r="B318" s="114"/>
      <c r="C318" s="123"/>
      <c r="D318" s="124"/>
      <c r="E318" s="125"/>
      <c r="F318" s="126"/>
      <c r="G318" s="128"/>
    </row>
    <row r="319" spans="1:7" x14ac:dyDescent="0.25">
      <c r="A319" s="129"/>
      <c r="B319" s="114"/>
      <c r="C319" s="123"/>
      <c r="D319" s="124"/>
      <c r="E319" s="125"/>
      <c r="F319" s="126"/>
      <c r="G319" s="128"/>
    </row>
    <row r="320" spans="1:7" x14ac:dyDescent="0.25">
      <c r="A320" s="130"/>
      <c r="B320" s="114"/>
      <c r="C320" s="131"/>
      <c r="D320" s="124"/>
      <c r="E320" s="125"/>
      <c r="F320" s="126"/>
      <c r="G320" s="128"/>
    </row>
    <row r="321" spans="1:7" x14ac:dyDescent="0.25">
      <c r="A321" s="132"/>
      <c r="B321" s="114"/>
      <c r="C321" s="131"/>
      <c r="D321" s="124"/>
      <c r="E321" s="125"/>
      <c r="F321" s="126"/>
      <c r="G321" s="128"/>
    </row>
    <row r="322" spans="1:7" x14ac:dyDescent="0.25">
      <c r="A322" s="132"/>
      <c r="B322" s="114"/>
      <c r="C322" s="131"/>
      <c r="D322" s="124"/>
      <c r="E322" s="125"/>
      <c r="F322" s="126"/>
      <c r="G322" s="128"/>
    </row>
    <row r="323" spans="1:7" x14ac:dyDescent="0.25">
      <c r="A323" s="132"/>
      <c r="B323" s="114"/>
      <c r="C323" s="131"/>
      <c r="D323" s="124"/>
      <c r="E323" s="125"/>
      <c r="F323" s="126"/>
      <c r="G323" s="128"/>
    </row>
    <row r="324" spans="1:7" x14ac:dyDescent="0.25">
      <c r="A324" s="132"/>
      <c r="B324" s="114"/>
      <c r="C324" s="131"/>
      <c r="D324" s="124"/>
      <c r="E324" s="125"/>
      <c r="F324" s="126"/>
      <c r="G324" s="128"/>
    </row>
    <row r="325" spans="1:7" x14ac:dyDescent="0.25">
      <c r="A325" s="75"/>
      <c r="B325" s="114"/>
      <c r="C325" s="131"/>
      <c r="D325" s="124"/>
      <c r="E325" s="125"/>
      <c r="F325" s="126"/>
      <c r="G325" s="128"/>
    </row>
    <row r="326" spans="1:7" x14ac:dyDescent="0.25">
      <c r="A326" s="75"/>
      <c r="B326" s="114"/>
      <c r="C326" s="131"/>
      <c r="D326" s="124"/>
      <c r="E326" s="125"/>
      <c r="F326" s="126"/>
      <c r="G326" s="128"/>
    </row>
    <row r="327" spans="1:7" x14ac:dyDescent="0.25">
      <c r="A327" s="75"/>
      <c r="B327" s="114"/>
      <c r="C327" s="131"/>
      <c r="D327" s="124"/>
      <c r="E327" s="125"/>
      <c r="F327" s="126"/>
      <c r="G327" s="128"/>
    </row>
    <row r="328" spans="1:7" x14ac:dyDescent="0.25">
      <c r="A328" s="75"/>
      <c r="B328" s="114"/>
      <c r="C328" s="131"/>
      <c r="D328" s="124"/>
      <c r="E328" s="125"/>
      <c r="F328" s="126"/>
      <c r="G328" s="128"/>
    </row>
    <row r="329" spans="1:7" x14ac:dyDescent="0.25">
      <c r="A329" s="133"/>
      <c r="B329" s="114"/>
      <c r="C329" s="134"/>
      <c r="D329" s="124"/>
      <c r="E329" s="125"/>
      <c r="F329" s="135"/>
      <c r="G329" s="128"/>
    </row>
    <row r="330" spans="1:7" x14ac:dyDescent="0.25">
      <c r="A330" s="133"/>
      <c r="B330" s="136"/>
      <c r="C330" s="134"/>
      <c r="D330" s="137"/>
      <c r="E330" s="138"/>
      <c r="F330" s="135"/>
      <c r="G330" s="139"/>
    </row>
    <row r="331" spans="1:7" x14ac:dyDescent="0.25">
      <c r="A331" s="133"/>
      <c r="B331" s="136"/>
      <c r="C331" s="134"/>
      <c r="D331" s="137"/>
      <c r="E331" s="138"/>
      <c r="F331" s="135"/>
      <c r="G331" s="139"/>
    </row>
    <row r="332" spans="1:7" x14ac:dyDescent="0.25">
      <c r="A332" s="133"/>
      <c r="B332" s="136"/>
      <c r="C332" s="134"/>
      <c r="D332" s="137"/>
      <c r="E332" s="138"/>
      <c r="F332" s="135"/>
      <c r="G332" s="139"/>
    </row>
    <row r="333" spans="1:7" x14ac:dyDescent="0.25">
      <c r="A333" s="133"/>
      <c r="B333" s="136"/>
      <c r="C333" s="134"/>
      <c r="D333" s="137"/>
      <c r="E333" s="138"/>
      <c r="F333" s="135"/>
      <c r="G333" s="139"/>
    </row>
    <row r="334" spans="1:7" x14ac:dyDescent="0.25">
      <c r="A334" s="133"/>
      <c r="B334" s="136"/>
      <c r="C334" s="134"/>
      <c r="D334" s="137"/>
      <c r="E334" s="138"/>
      <c r="F334" s="135"/>
      <c r="G334" s="139"/>
    </row>
    <row r="335" spans="1:7" x14ac:dyDescent="0.25">
      <c r="A335" s="133"/>
      <c r="B335" s="136"/>
      <c r="C335" s="134"/>
      <c r="D335" s="137"/>
      <c r="E335" s="138"/>
      <c r="F335" s="135"/>
      <c r="G335" s="139"/>
    </row>
    <row r="336" spans="1:7" x14ac:dyDescent="0.25">
      <c r="A336" s="133"/>
      <c r="B336" s="136"/>
      <c r="C336" s="134"/>
      <c r="D336" s="137"/>
      <c r="E336" s="138"/>
      <c r="F336" s="135"/>
      <c r="G336" s="139"/>
    </row>
    <row r="337" spans="1:7" x14ac:dyDescent="0.25">
      <c r="A337" s="133"/>
      <c r="B337" s="136"/>
      <c r="C337" s="134"/>
      <c r="D337" s="137"/>
      <c r="E337" s="138"/>
      <c r="F337" s="135"/>
      <c r="G337" s="139"/>
    </row>
    <row r="338" spans="1:7" x14ac:dyDescent="0.25">
      <c r="A338" s="133"/>
      <c r="B338" s="136"/>
      <c r="C338" s="134"/>
      <c r="D338" s="137"/>
      <c r="E338" s="138"/>
      <c r="F338" s="135"/>
      <c r="G338" s="139"/>
    </row>
    <row r="339" spans="1:7" x14ac:dyDescent="0.25">
      <c r="A339" s="133"/>
      <c r="B339" s="136"/>
      <c r="C339" s="134"/>
      <c r="D339" s="137"/>
      <c r="E339" s="138"/>
      <c r="F339" s="135"/>
      <c r="G339" s="139"/>
    </row>
    <row r="340" spans="1:7" x14ac:dyDescent="0.25">
      <c r="A340" s="133"/>
      <c r="B340" s="136"/>
      <c r="C340" s="134"/>
      <c r="D340" s="137"/>
      <c r="E340" s="138"/>
      <c r="F340" s="135"/>
      <c r="G340" s="139"/>
    </row>
    <row r="341" spans="1:7" x14ac:dyDescent="0.25">
      <c r="A341" s="133"/>
      <c r="B341" s="136"/>
      <c r="C341" s="134"/>
      <c r="D341" s="137"/>
      <c r="E341" s="138"/>
      <c r="F341" s="135"/>
      <c r="G341" s="139"/>
    </row>
    <row r="342" spans="1:7" x14ac:dyDescent="0.25">
      <c r="A342" s="133"/>
      <c r="B342" s="136"/>
      <c r="C342" s="134"/>
      <c r="D342" s="137"/>
      <c r="E342" s="138"/>
      <c r="F342" s="135"/>
      <c r="G342" s="139"/>
    </row>
    <row r="343" spans="1:7" x14ac:dyDescent="0.25">
      <c r="A343" s="133"/>
      <c r="B343" s="136"/>
      <c r="C343" s="134"/>
      <c r="D343" s="137"/>
      <c r="E343" s="138"/>
      <c r="F343" s="135"/>
      <c r="G343" s="139"/>
    </row>
    <row r="344" spans="1:7" x14ac:dyDescent="0.25">
      <c r="A344" s="133"/>
      <c r="B344" s="136"/>
      <c r="C344" s="134"/>
      <c r="D344" s="137"/>
      <c r="E344" s="138"/>
      <c r="F344" s="135"/>
      <c r="G344" s="139"/>
    </row>
    <row r="345" spans="1:7" x14ac:dyDescent="0.25">
      <c r="A345" s="133"/>
      <c r="B345" s="136"/>
      <c r="C345" s="134"/>
      <c r="D345" s="137"/>
      <c r="E345" s="138"/>
      <c r="F345" s="135"/>
      <c r="G345" s="139"/>
    </row>
    <row r="346" spans="1:7" x14ac:dyDescent="0.25">
      <c r="A346" s="133"/>
      <c r="B346" s="136"/>
      <c r="C346" s="134"/>
      <c r="D346" s="137"/>
      <c r="E346" s="138"/>
      <c r="F346" s="135"/>
      <c r="G346" s="139"/>
    </row>
    <row r="347" spans="1:7" x14ac:dyDescent="0.25">
      <c r="A347" s="133"/>
      <c r="B347" s="136"/>
      <c r="C347" s="134"/>
      <c r="D347" s="137"/>
      <c r="E347" s="138"/>
      <c r="F347" s="135"/>
      <c r="G347" s="139"/>
    </row>
    <row r="348" spans="1:7" x14ac:dyDescent="0.25">
      <c r="A348" s="133"/>
      <c r="B348" s="136"/>
      <c r="C348" s="134"/>
      <c r="D348" s="137"/>
      <c r="E348" s="138"/>
      <c r="F348" s="135"/>
      <c r="G348" s="139"/>
    </row>
    <row r="349" spans="1:7" x14ac:dyDescent="0.25">
      <c r="A349" s="133"/>
      <c r="B349" s="136"/>
      <c r="C349" s="134"/>
      <c r="D349" s="137"/>
      <c r="E349" s="138"/>
      <c r="F349" s="135"/>
      <c r="G349" s="139"/>
    </row>
    <row r="350" spans="1:7" x14ac:dyDescent="0.25">
      <c r="A350" s="133"/>
      <c r="B350" s="136"/>
      <c r="C350" s="134"/>
      <c r="D350" s="137"/>
      <c r="E350" s="138"/>
      <c r="F350" s="135"/>
      <c r="G350" s="139"/>
    </row>
    <row r="351" spans="1:7" x14ac:dyDescent="0.25">
      <c r="A351" s="133"/>
      <c r="B351" s="136"/>
      <c r="C351" s="134"/>
      <c r="D351" s="137"/>
      <c r="E351" s="138"/>
      <c r="F351" s="135"/>
      <c r="G351" s="139"/>
    </row>
    <row r="352" spans="1:7" x14ac:dyDescent="0.25">
      <c r="A352" s="133"/>
      <c r="B352" s="136"/>
      <c r="C352" s="134"/>
      <c r="D352" s="137"/>
      <c r="E352" s="138"/>
      <c r="F352" s="135"/>
      <c r="G352" s="139"/>
    </row>
    <row r="353" spans="1:7" x14ac:dyDescent="0.25">
      <c r="A353" s="133"/>
      <c r="B353" s="136"/>
      <c r="C353" s="134"/>
      <c r="D353" s="137"/>
      <c r="E353" s="138"/>
      <c r="F353" s="135"/>
      <c r="G353" s="139"/>
    </row>
    <row r="354" spans="1:7" x14ac:dyDescent="0.25">
      <c r="A354" s="133"/>
      <c r="B354" s="136"/>
      <c r="C354" s="134"/>
      <c r="D354" s="137"/>
      <c r="E354" s="138"/>
      <c r="F354" s="135"/>
      <c r="G354" s="139"/>
    </row>
    <row r="355" spans="1:7" x14ac:dyDescent="0.25">
      <c r="A355" s="133"/>
      <c r="B355" s="136"/>
      <c r="C355" s="134"/>
      <c r="D355" s="137"/>
      <c r="E355" s="138"/>
      <c r="F355" s="135"/>
      <c r="G355" s="139"/>
    </row>
    <row r="356" spans="1:7" x14ac:dyDescent="0.25">
      <c r="A356" s="133"/>
      <c r="B356" s="136"/>
      <c r="C356" s="134"/>
      <c r="D356" s="137"/>
      <c r="E356" s="138"/>
      <c r="F356" s="135"/>
      <c r="G356" s="139"/>
    </row>
    <row r="357" spans="1:7" x14ac:dyDescent="0.25">
      <c r="A357" s="133"/>
      <c r="B357" s="136"/>
      <c r="C357" s="134"/>
      <c r="D357" s="137"/>
      <c r="E357" s="138"/>
      <c r="F357" s="135"/>
      <c r="G357" s="139"/>
    </row>
    <row r="358" spans="1:7" x14ac:dyDescent="0.25">
      <c r="A358" s="133"/>
      <c r="B358" s="136"/>
      <c r="C358" s="134"/>
      <c r="D358" s="137"/>
      <c r="E358" s="138"/>
      <c r="F358" s="135"/>
      <c r="G358" s="139"/>
    </row>
    <row r="359" spans="1:7" x14ac:dyDescent="0.25">
      <c r="A359" s="133"/>
      <c r="B359" s="136"/>
      <c r="C359" s="134"/>
      <c r="D359" s="137"/>
      <c r="E359" s="138"/>
      <c r="F359" s="135"/>
      <c r="G359" s="139"/>
    </row>
    <row r="360" spans="1:7" x14ac:dyDescent="0.25">
      <c r="A360" s="133"/>
      <c r="B360" s="136"/>
      <c r="C360" s="134"/>
      <c r="D360" s="137"/>
      <c r="E360" s="138"/>
      <c r="F360" s="135"/>
      <c r="G360" s="139"/>
    </row>
    <row r="361" spans="1:7" x14ac:dyDescent="0.25">
      <c r="A361" s="133"/>
      <c r="B361" s="136"/>
      <c r="C361" s="134"/>
      <c r="D361" s="137"/>
      <c r="E361" s="138"/>
      <c r="F361" s="135"/>
      <c r="G361" s="139"/>
    </row>
    <row r="362" spans="1:7" x14ac:dyDescent="0.25">
      <c r="A362" s="133"/>
      <c r="B362" s="136"/>
      <c r="C362" s="134"/>
      <c r="D362" s="137"/>
      <c r="E362" s="138"/>
      <c r="F362" s="135"/>
      <c r="G362" s="139"/>
    </row>
    <row r="363" spans="1:7" x14ac:dyDescent="0.25">
      <c r="A363" s="133"/>
      <c r="B363" s="136"/>
      <c r="C363" s="134"/>
      <c r="D363" s="137"/>
      <c r="E363" s="138"/>
      <c r="F363" s="135"/>
      <c r="G363" s="139"/>
    </row>
    <row r="364" spans="1:7" x14ac:dyDescent="0.25">
      <c r="A364" s="133"/>
      <c r="B364" s="136"/>
      <c r="C364" s="134"/>
      <c r="D364" s="137"/>
      <c r="E364" s="138"/>
      <c r="F364" s="135"/>
      <c r="G364" s="139"/>
    </row>
    <row r="365" spans="1:7" x14ac:dyDescent="0.25">
      <c r="A365" s="133"/>
      <c r="B365" s="136"/>
      <c r="C365" s="134"/>
      <c r="D365" s="137"/>
      <c r="E365" s="138"/>
      <c r="F365" s="135"/>
      <c r="G365" s="139"/>
    </row>
    <row r="366" spans="1:7" x14ac:dyDescent="0.25">
      <c r="A366" s="133"/>
      <c r="B366" s="136"/>
      <c r="C366" s="134"/>
      <c r="D366" s="137"/>
      <c r="E366" s="138"/>
      <c r="F366" s="135"/>
      <c r="G366" s="139"/>
    </row>
    <row r="367" spans="1:7" x14ac:dyDescent="0.25">
      <c r="A367" s="133"/>
      <c r="B367" s="136"/>
      <c r="C367" s="134"/>
      <c r="D367" s="137"/>
      <c r="E367" s="138"/>
      <c r="F367" s="135"/>
      <c r="G367" s="139"/>
    </row>
    <row r="368" spans="1:7" x14ac:dyDescent="0.25">
      <c r="A368" s="133"/>
      <c r="B368" s="136"/>
      <c r="C368" s="134"/>
      <c r="D368" s="137"/>
      <c r="E368" s="138"/>
      <c r="F368" s="135"/>
      <c r="G368" s="139"/>
    </row>
    <row r="369" spans="1:7" x14ac:dyDescent="0.25">
      <c r="A369" s="133"/>
      <c r="B369" s="136"/>
      <c r="C369" s="134"/>
      <c r="D369" s="137"/>
      <c r="E369" s="138"/>
      <c r="F369" s="135"/>
      <c r="G369" s="139"/>
    </row>
    <row r="370" spans="1:7" x14ac:dyDescent="0.25">
      <c r="A370" s="133"/>
      <c r="B370" s="136"/>
      <c r="C370" s="134"/>
      <c r="D370" s="137"/>
      <c r="E370" s="138"/>
      <c r="F370" s="135"/>
      <c r="G370" s="139"/>
    </row>
    <row r="371" spans="1:7" x14ac:dyDescent="0.25">
      <c r="A371" s="133"/>
      <c r="B371" s="136"/>
      <c r="C371" s="134"/>
      <c r="D371" s="137"/>
      <c r="E371" s="138"/>
      <c r="F371" s="135"/>
      <c r="G371" s="139"/>
    </row>
    <row r="372" spans="1:7" x14ac:dyDescent="0.25">
      <c r="A372" s="133"/>
      <c r="B372" s="136"/>
      <c r="C372" s="134"/>
      <c r="D372" s="137"/>
      <c r="E372" s="138"/>
      <c r="F372" s="135"/>
      <c r="G372" s="139"/>
    </row>
    <row r="373" spans="1:7" x14ac:dyDescent="0.25">
      <c r="A373" s="133"/>
      <c r="B373" s="136"/>
      <c r="C373" s="134"/>
      <c r="D373" s="137"/>
      <c r="E373" s="138"/>
      <c r="F373" s="135"/>
      <c r="G373" s="139"/>
    </row>
    <row r="374" spans="1:7" x14ac:dyDescent="0.25">
      <c r="A374" s="133"/>
      <c r="B374" s="136"/>
      <c r="C374" s="134"/>
      <c r="D374" s="137"/>
      <c r="E374" s="138"/>
      <c r="F374" s="135"/>
      <c r="G374" s="139"/>
    </row>
    <row r="375" spans="1:7" x14ac:dyDescent="0.25">
      <c r="A375" s="133"/>
      <c r="B375" s="136"/>
      <c r="C375" s="134"/>
      <c r="D375" s="137"/>
      <c r="E375" s="138"/>
      <c r="F375" s="135"/>
      <c r="G375" s="139"/>
    </row>
    <row r="376" spans="1:7" x14ac:dyDescent="0.25">
      <c r="A376" s="133"/>
      <c r="B376" s="136"/>
      <c r="C376" s="134"/>
      <c r="D376" s="137"/>
      <c r="E376" s="138"/>
      <c r="F376" s="135"/>
      <c r="G376" s="139"/>
    </row>
    <row r="377" spans="1:7" x14ac:dyDescent="0.25">
      <c r="A377" s="133"/>
      <c r="B377" s="136"/>
      <c r="C377" s="134"/>
      <c r="D377" s="137"/>
      <c r="E377" s="138"/>
      <c r="F377" s="135"/>
      <c r="G377" s="139"/>
    </row>
    <row r="378" spans="1:7" x14ac:dyDescent="0.25">
      <c r="A378" s="133"/>
      <c r="B378" s="136"/>
      <c r="C378" s="134"/>
      <c r="D378" s="137"/>
      <c r="E378" s="138"/>
      <c r="F378" s="135"/>
      <c r="G378" s="139"/>
    </row>
    <row r="379" spans="1:7" x14ac:dyDescent="0.25">
      <c r="A379" s="133"/>
      <c r="B379" s="136"/>
      <c r="C379" s="134"/>
      <c r="D379" s="137"/>
      <c r="E379" s="138"/>
      <c r="F379" s="135"/>
      <c r="G379" s="139"/>
    </row>
    <row r="380" spans="1:7" x14ac:dyDescent="0.25">
      <c r="A380" s="133"/>
      <c r="B380" s="136"/>
      <c r="C380" s="134"/>
      <c r="D380" s="137"/>
      <c r="E380" s="138"/>
      <c r="F380" s="135"/>
      <c r="G380" s="139"/>
    </row>
    <row r="381" spans="1:7" x14ac:dyDescent="0.25">
      <c r="A381" s="133"/>
      <c r="B381" s="136"/>
      <c r="C381" s="134"/>
      <c r="D381" s="137"/>
      <c r="E381" s="138"/>
      <c r="F381" s="135"/>
      <c r="G381" s="139"/>
    </row>
    <row r="382" spans="1:7" x14ac:dyDescent="0.25">
      <c r="A382" s="133"/>
      <c r="B382" s="136"/>
      <c r="C382" s="134"/>
      <c r="D382" s="137"/>
      <c r="E382" s="138"/>
      <c r="F382" s="135"/>
      <c r="G382" s="139"/>
    </row>
    <row r="383" spans="1:7" x14ac:dyDescent="0.25">
      <c r="A383" s="133"/>
      <c r="B383" s="136"/>
      <c r="C383" s="134"/>
      <c r="D383" s="137"/>
      <c r="E383" s="138"/>
      <c r="F383" s="135"/>
      <c r="G383" s="139"/>
    </row>
    <row r="384" spans="1:7" x14ac:dyDescent="0.25">
      <c r="A384" s="133"/>
      <c r="B384" s="136"/>
      <c r="C384" s="134"/>
      <c r="D384" s="137"/>
      <c r="E384" s="138"/>
      <c r="F384" s="135"/>
      <c r="G384" s="139"/>
    </row>
    <row r="385" spans="1:7" x14ac:dyDescent="0.25">
      <c r="A385" s="133"/>
      <c r="B385" s="136"/>
      <c r="C385" s="134"/>
      <c r="D385" s="137"/>
      <c r="E385" s="138"/>
      <c r="F385" s="135"/>
      <c r="G385" s="139"/>
    </row>
    <row r="386" spans="1:7" x14ac:dyDescent="0.25">
      <c r="A386" s="133"/>
      <c r="B386" s="136"/>
      <c r="C386" s="134"/>
      <c r="D386" s="137"/>
      <c r="E386" s="138"/>
      <c r="F386" s="135"/>
      <c r="G386" s="139"/>
    </row>
    <row r="387" spans="1:7" x14ac:dyDescent="0.25">
      <c r="A387" s="133"/>
      <c r="B387" s="136"/>
      <c r="C387" s="134"/>
      <c r="D387" s="137"/>
      <c r="E387" s="138"/>
      <c r="F387" s="135"/>
      <c r="G387" s="139"/>
    </row>
    <row r="388" spans="1:7" x14ac:dyDescent="0.25">
      <c r="A388" s="133"/>
      <c r="B388" s="136"/>
      <c r="C388" s="134"/>
      <c r="D388" s="137"/>
      <c r="E388" s="138"/>
      <c r="F388" s="135"/>
      <c r="G388" s="139"/>
    </row>
    <row r="389" spans="1:7" x14ac:dyDescent="0.25">
      <c r="A389" s="133"/>
      <c r="B389" s="140"/>
      <c r="C389" s="141"/>
      <c r="D389" s="137"/>
      <c r="E389" s="138"/>
      <c r="F389" s="135"/>
      <c r="G389" s="139"/>
    </row>
    <row r="390" spans="1:7" x14ac:dyDescent="0.25">
      <c r="A390" s="142"/>
      <c r="B390" s="143"/>
      <c r="C390" s="144"/>
      <c r="D390" s="137"/>
      <c r="E390" s="138"/>
      <c r="F390" s="135"/>
      <c r="G390" s="139"/>
    </row>
    <row r="391" spans="1:7" x14ac:dyDescent="0.25">
      <c r="A391" s="142"/>
      <c r="B391" s="145"/>
      <c r="C391" s="146"/>
      <c r="D391" s="137"/>
      <c r="E391" s="138"/>
      <c r="F391" s="135"/>
      <c r="G391" s="139"/>
    </row>
    <row r="392" spans="1:7" x14ac:dyDescent="0.25">
      <c r="A392" s="142"/>
      <c r="B392" s="145"/>
      <c r="C392" s="146"/>
      <c r="D392" s="137"/>
      <c r="E392" s="138"/>
      <c r="F392" s="135"/>
      <c r="G392" s="139"/>
    </row>
    <row r="393" spans="1:7" x14ac:dyDescent="0.25">
      <c r="A393" s="142"/>
      <c r="B393" s="145"/>
      <c r="C393" s="146"/>
      <c r="D393" s="137"/>
      <c r="E393" s="138"/>
      <c r="F393" s="135"/>
      <c r="G393" s="139"/>
    </row>
    <row r="394" spans="1:7" x14ac:dyDescent="0.25">
      <c r="A394" s="142"/>
      <c r="B394" s="145"/>
      <c r="C394" s="146"/>
      <c r="D394" s="137"/>
      <c r="E394" s="138"/>
      <c r="F394" s="135"/>
      <c r="G394" s="139"/>
    </row>
    <row r="395" spans="1:7" x14ac:dyDescent="0.25">
      <c r="A395" s="142"/>
      <c r="B395" s="145"/>
      <c r="C395" s="146"/>
      <c r="D395" s="137"/>
      <c r="E395" s="138"/>
      <c r="F395" s="135"/>
      <c r="G395" s="139"/>
    </row>
    <row r="396" spans="1:7" x14ac:dyDescent="0.25">
      <c r="A396" s="142"/>
      <c r="B396" s="145"/>
      <c r="C396" s="146"/>
      <c r="D396" s="137"/>
      <c r="E396" s="138"/>
      <c r="F396" s="135"/>
      <c r="G396" s="139"/>
    </row>
    <row r="397" spans="1:7" x14ac:dyDescent="0.25">
      <c r="A397" s="142"/>
      <c r="B397" s="145"/>
      <c r="C397" s="146"/>
      <c r="D397" s="137"/>
      <c r="E397" s="138"/>
      <c r="F397" s="135"/>
      <c r="G397" s="139"/>
    </row>
    <row r="398" spans="1:7" x14ac:dyDescent="0.25">
      <c r="A398" s="142"/>
      <c r="B398" s="145"/>
      <c r="C398" s="146"/>
      <c r="D398" s="137"/>
      <c r="E398" s="138"/>
      <c r="F398" s="135"/>
      <c r="G398" s="139"/>
    </row>
    <row r="399" spans="1:7" x14ac:dyDescent="0.25">
      <c r="A399" s="142"/>
      <c r="B399" s="145"/>
      <c r="C399" s="146"/>
      <c r="D399" s="137"/>
      <c r="E399" s="138"/>
      <c r="F399" s="135"/>
      <c r="G399" s="139"/>
    </row>
    <row r="400" spans="1:7" x14ac:dyDescent="0.25">
      <c r="A400" s="142"/>
      <c r="B400" s="145"/>
      <c r="C400" s="146"/>
      <c r="D400" s="147"/>
      <c r="E400" s="148"/>
      <c r="F400" s="149"/>
      <c r="G400" s="139"/>
    </row>
    <row r="401" spans="1:7" x14ac:dyDescent="0.25">
      <c r="A401" s="142"/>
      <c r="B401" s="150"/>
      <c r="C401" s="146"/>
      <c r="D401" s="151"/>
      <c r="E401" s="151"/>
      <c r="F401" s="151"/>
      <c r="G401" s="146"/>
    </row>
    <row r="402" spans="1:7" x14ac:dyDescent="0.25">
      <c r="A402" s="142"/>
      <c r="B402" s="150"/>
      <c r="C402" s="146"/>
      <c r="D402" s="138"/>
      <c r="E402" s="138"/>
      <c r="F402" s="138"/>
      <c r="G402" s="146"/>
    </row>
    <row r="403" spans="1:7" x14ac:dyDescent="0.25">
      <c r="A403" s="142"/>
      <c r="B403" s="150"/>
      <c r="C403" s="146"/>
      <c r="D403" s="138"/>
      <c r="E403" s="138"/>
      <c r="F403" s="138"/>
      <c r="G403" s="146"/>
    </row>
    <row r="404" spans="1:7" x14ac:dyDescent="0.25">
      <c r="A404" s="142"/>
      <c r="B404" s="150"/>
      <c r="C404" s="146"/>
      <c r="D404" s="138"/>
      <c r="E404" s="138"/>
      <c r="F404" s="138"/>
      <c r="G404" s="146"/>
    </row>
    <row r="405" spans="1:7" x14ac:dyDescent="0.25">
      <c r="A405" s="142"/>
      <c r="B405" s="150"/>
      <c r="C405" s="146"/>
      <c r="D405" s="78"/>
      <c r="E405" s="78"/>
      <c r="F405" s="78"/>
      <c r="G405" s="146"/>
    </row>
    <row r="406" spans="1:7" x14ac:dyDescent="0.25">
      <c r="A406" s="142"/>
      <c r="B406" s="150"/>
      <c r="C406" s="146"/>
      <c r="D406" s="78"/>
      <c r="E406" s="78"/>
      <c r="F406" s="78"/>
      <c r="G406" s="146"/>
    </row>
    <row r="407" spans="1:7" x14ac:dyDescent="0.25">
      <c r="A407" s="142"/>
      <c r="B407" s="150"/>
      <c r="C407" s="146"/>
      <c r="D407" s="78"/>
      <c r="E407" s="78"/>
      <c r="F407" s="78"/>
      <c r="G407" s="146"/>
    </row>
    <row r="408" spans="1:7" x14ac:dyDescent="0.25">
      <c r="A408" s="142"/>
      <c r="B408" s="150"/>
      <c r="C408" s="146"/>
      <c r="D408" s="78"/>
      <c r="E408" s="78"/>
      <c r="F408" s="78"/>
      <c r="G408" s="146"/>
    </row>
    <row r="409" spans="1:7" x14ac:dyDescent="0.25">
      <c r="A409" s="142"/>
      <c r="B409" s="150"/>
      <c r="C409" s="146"/>
      <c r="D409" s="78"/>
      <c r="E409" s="78"/>
      <c r="F409" s="78"/>
      <c r="G409" s="146"/>
    </row>
    <row r="410" spans="1:7" x14ac:dyDescent="0.25">
      <c r="A410" s="142"/>
      <c r="B410" s="150"/>
      <c r="C410" s="146"/>
      <c r="D410" s="78"/>
      <c r="E410" s="78"/>
      <c r="F410" s="78"/>
      <c r="G410" s="146"/>
    </row>
  </sheetData>
  <mergeCells count="11">
    <mergeCell ref="G7:G9"/>
    <mergeCell ref="I7:K9"/>
    <mergeCell ref="A8:A9"/>
    <mergeCell ref="B8:C8"/>
    <mergeCell ref="D8:F8"/>
    <mergeCell ref="A6:G6"/>
    <mergeCell ref="A1:G1"/>
    <mergeCell ref="A2:G2"/>
    <mergeCell ref="A3:G3"/>
    <mergeCell ref="A4:G4"/>
    <mergeCell ref="A5:G5"/>
  </mergeCells>
  <conditionalFormatting sqref="B10:B39">
    <cfRule type="cellIs" dxfId="18" priority="15" operator="between">
      <formula>3</formula>
      <formula>2.9</formula>
    </cfRule>
    <cfRule type="cellIs" dxfId="17" priority="16" operator="between">
      <formula>2</formula>
      <formula>1.9</formula>
    </cfRule>
    <cfRule type="cellIs" dxfId="16" priority="17" operator="between">
      <formula>0.02</formula>
      <formula>1.9</formula>
    </cfRule>
    <cfRule type="cellIs" priority="18" operator="between">
      <formula>0.01</formula>
      <formula>1</formula>
    </cfRule>
  </conditionalFormatting>
  <conditionalFormatting sqref="G10:G39">
    <cfRule type="cellIs" dxfId="15" priority="12" operator="equal">
      <formula>"i"</formula>
    </cfRule>
    <cfRule type="cellIs" dxfId="14" priority="13" operator="equal">
      <formula>"d"</formula>
    </cfRule>
    <cfRule type="cellIs" dxfId="13" priority="14" operator="equal">
      <formula>"S"</formula>
    </cfRule>
  </conditionalFormatting>
  <conditionalFormatting sqref="A42:A328 A10:A40 C10:C328">
    <cfRule type="cellIs" dxfId="12" priority="9" operator="equal">
      <formula>"D"</formula>
    </cfRule>
    <cfRule type="cellIs" dxfId="11" priority="10" operator="equal">
      <formula>"W"</formula>
    </cfRule>
    <cfRule type="cellIs" dxfId="10" priority="11" operator="equal">
      <formula>"M"</formula>
    </cfRule>
  </conditionalFormatting>
  <conditionalFormatting sqref="C10:C326">
    <cfRule type="cellIs" dxfId="9" priority="8" operator="equal">
      <formula>"A"</formula>
    </cfRule>
  </conditionalFormatting>
  <conditionalFormatting sqref="G40:G329">
    <cfRule type="cellIs" dxfId="8" priority="5" operator="equal">
      <formula>"i"</formula>
    </cfRule>
    <cfRule type="cellIs" dxfId="7" priority="6" operator="equal">
      <formula>"d"</formula>
    </cfRule>
    <cfRule type="cellIs" dxfId="6" priority="7" operator="equal">
      <formula>"S"</formula>
    </cfRule>
  </conditionalFormatting>
  <conditionalFormatting sqref="B40:B329">
    <cfRule type="cellIs" dxfId="5" priority="1" operator="between">
      <formula>3</formula>
      <formula>2.9</formula>
    </cfRule>
    <cfRule type="cellIs" dxfId="4" priority="2" operator="between">
      <formula>2</formula>
      <formula>1.9</formula>
    </cfRule>
    <cfRule type="cellIs" dxfId="3" priority="3" operator="between">
      <formula>0.02</formula>
      <formula>1.9</formula>
    </cfRule>
    <cfRule type="cellIs" priority="4" operator="between">
      <formula>0.01</formula>
      <formula>1</formula>
    </cfRule>
  </conditionalFormatting>
  <pageMargins left="0.25" right="0.2" top="0" bottom="0" header="0.25"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36CA5-D555-4520-A76A-E612513C15C7}">
  <sheetPr codeName="Sheet4"/>
  <dimension ref="A1:U86"/>
  <sheetViews>
    <sheetView topLeftCell="A3" zoomScale="150" zoomScaleNormal="150" workbookViewId="0">
      <selection sqref="A1:XFD1048576"/>
    </sheetView>
  </sheetViews>
  <sheetFormatPr defaultColWidth="9.140625" defaultRowHeight="15" x14ac:dyDescent="0.25"/>
  <cols>
    <col min="1" max="1" width="30.85546875" style="2" customWidth="1"/>
    <col min="2" max="2" width="11.140625" style="152" customWidth="1"/>
    <col min="3" max="4" width="11.140625" style="38" customWidth="1"/>
    <col min="5" max="7" width="11.140625" style="152" customWidth="1"/>
    <col min="8" max="8" width="9.140625" style="2"/>
    <col min="9" max="9" width="21" style="2" customWidth="1"/>
    <col min="10" max="10" width="14.140625" style="2" customWidth="1"/>
    <col min="11" max="11" width="21.85546875" style="38" customWidth="1"/>
    <col min="12" max="16" width="9.140625" style="2"/>
    <col min="17" max="17" width="16" style="2" customWidth="1"/>
    <col min="18" max="16384" width="9.140625" style="2"/>
  </cols>
  <sheetData>
    <row r="1" spans="1:21" ht="5.25" customHeight="1" x14ac:dyDescent="0.25"/>
    <row r="2" spans="1:21" ht="19.5" customHeight="1" x14ac:dyDescent="0.25">
      <c r="A2" s="153" t="s">
        <v>133</v>
      </c>
      <c r="B2" s="153"/>
      <c r="C2" s="153"/>
      <c r="D2" s="399" t="s">
        <v>1</v>
      </c>
      <c r="E2" s="399"/>
      <c r="F2" s="154" t="s">
        <v>134</v>
      </c>
      <c r="G2" s="154" t="s">
        <v>135</v>
      </c>
    </row>
    <row r="3" spans="1:21" ht="17.25" customHeight="1" x14ac:dyDescent="0.25">
      <c r="A3" s="400" t="s">
        <v>136</v>
      </c>
      <c r="B3" s="401"/>
      <c r="C3" s="401"/>
      <c r="D3" s="401"/>
      <c r="E3" s="401"/>
      <c r="F3" s="401"/>
      <c r="G3" s="402"/>
    </row>
    <row r="4" spans="1:21" ht="17.25" customHeight="1" x14ac:dyDescent="0.25">
      <c r="A4" s="403" t="s">
        <v>137</v>
      </c>
      <c r="B4" s="404"/>
      <c r="C4" s="404"/>
      <c r="D4" s="404"/>
      <c r="E4" s="404"/>
      <c r="F4" s="404"/>
      <c r="G4" s="155">
        <f>'Introduction '!F14</f>
        <v>112</v>
      </c>
    </row>
    <row r="5" spans="1:21" ht="16.5" customHeight="1" x14ac:dyDescent="0.25">
      <c r="A5" s="156" t="s">
        <v>138</v>
      </c>
      <c r="B5" s="405" t="s">
        <v>139</v>
      </c>
      <c r="C5" s="405"/>
      <c r="D5" s="405"/>
      <c r="E5" s="406" t="s">
        <v>15</v>
      </c>
      <c r="F5" s="406"/>
      <c r="G5" s="407"/>
    </row>
    <row r="6" spans="1:21" ht="16.5" customHeight="1" x14ac:dyDescent="0.25">
      <c r="A6" s="157"/>
      <c r="B6" s="158" t="s">
        <v>140</v>
      </c>
      <c r="C6" s="159" t="s">
        <v>141</v>
      </c>
      <c r="D6" s="160" t="s">
        <v>142</v>
      </c>
      <c r="E6" s="158" t="s">
        <v>140</v>
      </c>
      <c r="F6" s="161" t="s">
        <v>143</v>
      </c>
      <c r="G6" s="162" t="s">
        <v>142</v>
      </c>
      <c r="K6" s="163" t="s">
        <v>54</v>
      </c>
      <c r="L6" s="164" t="s">
        <v>144</v>
      </c>
    </row>
    <row r="7" spans="1:21" ht="16.5" customHeight="1" x14ac:dyDescent="0.25">
      <c r="A7" s="165" t="s">
        <v>145</v>
      </c>
      <c r="B7" s="166">
        <f>E7/E13</f>
        <v>0.5625</v>
      </c>
      <c r="C7" s="167">
        <f>'Introduction '!E21</f>
        <v>0.4</v>
      </c>
      <c r="D7" s="168">
        <f t="shared" ref="D7:D14" si="0">C7-B7</f>
        <v>-0.16249999999999998</v>
      </c>
      <c r="E7" s="169">
        <f>PUBLIC!D7</f>
        <v>36.900000000000006</v>
      </c>
      <c r="F7" s="170">
        <f>'Introduction '!F21</f>
        <v>26.400000000000002</v>
      </c>
      <c r="G7" s="171">
        <f t="shared" ref="G7:G15" si="1">F7-E7</f>
        <v>-10.500000000000004</v>
      </c>
      <c r="K7" s="163" t="s">
        <v>146</v>
      </c>
      <c r="L7" s="172">
        <f>B8*$B$13</f>
        <v>5.8035714285714281E-2</v>
      </c>
      <c r="P7" s="173"/>
    </row>
    <row r="8" spans="1:21" ht="16.5" customHeight="1" x14ac:dyDescent="0.25">
      <c r="A8" s="174" t="s">
        <v>147</v>
      </c>
      <c r="B8" s="175">
        <f>E8/E13</f>
        <v>9.9085365853658527E-2</v>
      </c>
      <c r="C8" s="176">
        <f>'Introduction '!E22</f>
        <v>0.3</v>
      </c>
      <c r="D8" s="177">
        <f t="shared" si="0"/>
        <v>0.20091463414634148</v>
      </c>
      <c r="E8" s="178">
        <f>PUBLIC!E7</f>
        <v>6.5</v>
      </c>
      <c r="F8" s="179">
        <f>'Introduction '!F22</f>
        <v>19.8</v>
      </c>
      <c r="G8" s="180">
        <f t="shared" si="1"/>
        <v>13.3</v>
      </c>
      <c r="K8" s="163" t="s">
        <v>148</v>
      </c>
      <c r="L8" s="172">
        <f>B9*$B$13</f>
        <v>0.1982142857142857</v>
      </c>
      <c r="P8" s="173"/>
    </row>
    <row r="9" spans="1:21" ht="16.5" customHeight="1" x14ac:dyDescent="0.25">
      <c r="A9" s="181" t="s">
        <v>34</v>
      </c>
      <c r="B9" s="182">
        <f>E9/E13</f>
        <v>0.33841463414634143</v>
      </c>
      <c r="C9" s="183">
        <f>'Introduction '!E23</f>
        <v>0.30000000000000004</v>
      </c>
      <c r="D9" s="184">
        <f t="shared" si="0"/>
        <v>-3.8414634146341387E-2</v>
      </c>
      <c r="E9" s="185">
        <f>PUBLIC!F7</f>
        <v>22.2</v>
      </c>
      <c r="F9" s="186">
        <f>'Introduction '!F23</f>
        <v>19.800000000000004</v>
      </c>
      <c r="G9" s="187">
        <f t="shared" si="1"/>
        <v>-2.399999999999995</v>
      </c>
      <c r="K9" s="163" t="s">
        <v>149</v>
      </c>
      <c r="L9" s="188">
        <f>+B10*$B$14</f>
        <v>7.6785714285714277E-2</v>
      </c>
      <c r="P9" s="173"/>
    </row>
    <row r="10" spans="1:21" ht="16.5" customHeight="1" x14ac:dyDescent="0.25">
      <c r="A10" s="165" t="s">
        <v>150</v>
      </c>
      <c r="B10" s="166">
        <f>E10/E14</f>
        <v>0.19501133786848071</v>
      </c>
      <c r="C10" s="167">
        <f>'Introduction '!F16</f>
        <v>0.25</v>
      </c>
      <c r="D10" s="168">
        <f t="shared" si="0"/>
        <v>5.4988662131519289E-2</v>
      </c>
      <c r="E10" s="169">
        <f>PRIVATE!D6</f>
        <v>8.6</v>
      </c>
      <c r="F10" s="170">
        <f>'Introduction '!E16</f>
        <v>10</v>
      </c>
      <c r="G10" s="171">
        <f t="shared" si="1"/>
        <v>1.4000000000000004</v>
      </c>
      <c r="K10" s="163" t="s">
        <v>151</v>
      </c>
      <c r="L10" s="188">
        <f>+B12*$B$14</f>
        <v>0.15625</v>
      </c>
      <c r="P10" s="173"/>
    </row>
    <row r="11" spans="1:21" ht="16.5" customHeight="1" x14ac:dyDescent="0.25">
      <c r="A11" s="174" t="s">
        <v>25</v>
      </c>
      <c r="B11" s="175">
        <f>E11/E14</f>
        <v>0.40816326530612246</v>
      </c>
      <c r="C11" s="176">
        <f>'Introduction '!F17</f>
        <v>0.35</v>
      </c>
      <c r="D11" s="177">
        <f t="shared" si="0"/>
        <v>-5.816326530612248E-2</v>
      </c>
      <c r="E11" s="178">
        <f>PRIVATE!E6</f>
        <v>18</v>
      </c>
      <c r="F11" s="179">
        <f>'Introduction '!E17</f>
        <v>14</v>
      </c>
      <c r="G11" s="180">
        <f t="shared" si="1"/>
        <v>-4</v>
      </c>
      <c r="K11" s="163"/>
      <c r="L11" s="163" t="s">
        <v>152</v>
      </c>
    </row>
    <row r="12" spans="1:21" ht="16.5" customHeight="1" x14ac:dyDescent="0.25">
      <c r="A12" s="181" t="s">
        <v>27</v>
      </c>
      <c r="B12" s="182">
        <f>E12/E14</f>
        <v>0.3968253968253968</v>
      </c>
      <c r="C12" s="183">
        <f>'Introduction '!F18</f>
        <v>0.4</v>
      </c>
      <c r="D12" s="184">
        <f t="shared" si="0"/>
        <v>3.1746031746032188E-3</v>
      </c>
      <c r="E12" s="185">
        <f>PRIVATE!F6</f>
        <v>17.5</v>
      </c>
      <c r="F12" s="186">
        <f>'Introduction '!E18</f>
        <v>16</v>
      </c>
      <c r="G12" s="187">
        <f t="shared" si="1"/>
        <v>-1.5</v>
      </c>
      <c r="I12" s="385" t="s">
        <v>153</v>
      </c>
      <c r="J12" s="385"/>
      <c r="K12" s="163"/>
      <c r="L12" s="163"/>
    </row>
    <row r="13" spans="1:21" ht="16.5" customHeight="1" x14ac:dyDescent="0.25">
      <c r="A13" s="189" t="s">
        <v>154</v>
      </c>
      <c r="B13" s="166">
        <f>E13/G4</f>
        <v>0.58571428571428574</v>
      </c>
      <c r="C13" s="167">
        <f>'Introduction '!E20</f>
        <v>0.5892857142857143</v>
      </c>
      <c r="D13" s="168">
        <f t="shared" si="0"/>
        <v>3.5714285714285587E-3</v>
      </c>
      <c r="E13" s="169">
        <f>PUBLIC!B7</f>
        <v>65.600000000000009</v>
      </c>
      <c r="F13" s="170">
        <f>'Introduction '!F20</f>
        <v>66</v>
      </c>
      <c r="G13" s="171">
        <f t="shared" si="1"/>
        <v>0.39999999999999147</v>
      </c>
      <c r="I13" s="385"/>
      <c r="J13" s="385"/>
      <c r="K13" s="190">
        <f t="shared" ref="K13:K20" si="2">L13-E33-F33-G33</f>
        <v>0</v>
      </c>
      <c r="L13" s="190">
        <f t="shared" ref="L13:L20" si="3">E7</f>
        <v>36.900000000000006</v>
      </c>
    </row>
    <row r="14" spans="1:21" ht="16.5" customHeight="1" x14ac:dyDescent="0.25">
      <c r="A14" s="191" t="s">
        <v>155</v>
      </c>
      <c r="B14" s="182">
        <f>E14/G4</f>
        <v>0.39374999999999999</v>
      </c>
      <c r="C14" s="183">
        <f>'Introduction '!F15</f>
        <v>0.35714285714285715</v>
      </c>
      <c r="D14" s="184">
        <f t="shared" si="0"/>
        <v>-3.6607142857142838E-2</v>
      </c>
      <c r="E14" s="185">
        <f>PRIVATE!B6</f>
        <v>44.1</v>
      </c>
      <c r="F14" s="186">
        <f>'Introduction '!E15</f>
        <v>40</v>
      </c>
      <c r="G14" s="187">
        <f t="shared" si="1"/>
        <v>-4.1000000000000014</v>
      </c>
      <c r="I14" s="385"/>
      <c r="J14" s="385"/>
      <c r="K14" s="190">
        <f t="shared" si="2"/>
        <v>0</v>
      </c>
      <c r="L14" s="190">
        <f t="shared" si="3"/>
        <v>6.5</v>
      </c>
    </row>
    <row r="15" spans="1:21" ht="18.75" customHeight="1" x14ac:dyDescent="0.25">
      <c r="A15" s="386" t="s">
        <v>156</v>
      </c>
      <c r="B15" s="387"/>
      <c r="C15" s="387"/>
      <c r="D15" s="387"/>
      <c r="E15" s="192">
        <f>E13+E14</f>
        <v>109.70000000000002</v>
      </c>
      <c r="F15" s="193">
        <f>F13+F14</f>
        <v>106</v>
      </c>
      <c r="G15" s="194">
        <f t="shared" si="1"/>
        <v>-3.7000000000000171</v>
      </c>
      <c r="I15" s="385"/>
      <c r="J15" s="385"/>
      <c r="K15" s="190">
        <f t="shared" si="2"/>
        <v>0</v>
      </c>
      <c r="L15" s="190">
        <f t="shared" si="3"/>
        <v>22.2</v>
      </c>
    </row>
    <row r="16" spans="1:21" ht="15.75" x14ac:dyDescent="0.25">
      <c r="A16" s="195"/>
      <c r="B16" s="196"/>
      <c r="C16" s="197"/>
      <c r="D16" s="197"/>
      <c r="E16" s="197"/>
      <c r="F16" s="388" t="s">
        <v>157</v>
      </c>
      <c r="G16" s="388"/>
      <c r="I16" s="385"/>
      <c r="J16" s="385"/>
      <c r="K16" s="190">
        <f t="shared" si="2"/>
        <v>0</v>
      </c>
      <c r="L16" s="190">
        <f t="shared" si="3"/>
        <v>8.6</v>
      </c>
      <c r="U16" s="198"/>
    </row>
    <row r="17" spans="1:21" ht="15" customHeight="1" x14ac:dyDescent="0.25">
      <c r="A17" s="195"/>
      <c r="B17" s="196"/>
      <c r="C17" s="197"/>
      <c r="D17" s="197"/>
      <c r="E17" s="197"/>
      <c r="F17" s="389" t="s">
        <v>158</v>
      </c>
      <c r="G17" s="389"/>
      <c r="I17" s="385"/>
      <c r="J17" s="385"/>
      <c r="K17" s="190">
        <f t="shared" si="2"/>
        <v>2</v>
      </c>
      <c r="L17" s="190">
        <f t="shared" si="3"/>
        <v>18</v>
      </c>
      <c r="U17" s="198"/>
    </row>
    <row r="18" spans="1:21" ht="14.25" customHeight="1" x14ac:dyDescent="0.25">
      <c r="A18" s="195"/>
      <c r="B18" s="196"/>
      <c r="C18" s="197"/>
      <c r="D18" s="197"/>
      <c r="E18" s="197"/>
      <c r="F18" s="389"/>
      <c r="G18" s="389"/>
      <c r="I18" s="385"/>
      <c r="J18" s="385"/>
      <c r="K18" s="190">
        <f t="shared" si="2"/>
        <v>0</v>
      </c>
      <c r="L18" s="190">
        <f t="shared" si="3"/>
        <v>17.5</v>
      </c>
      <c r="U18" s="198"/>
    </row>
    <row r="19" spans="1:21" x14ac:dyDescent="0.25">
      <c r="A19" s="195"/>
      <c r="B19" s="196"/>
      <c r="C19" s="197"/>
      <c r="D19" s="197"/>
      <c r="E19" s="197"/>
      <c r="F19" s="389"/>
      <c r="G19" s="389"/>
      <c r="I19" s="385"/>
      <c r="J19" s="385"/>
      <c r="K19" s="190">
        <f t="shared" si="2"/>
        <v>0</v>
      </c>
      <c r="L19" s="190">
        <f t="shared" si="3"/>
        <v>65.600000000000009</v>
      </c>
      <c r="U19" s="198"/>
    </row>
    <row r="20" spans="1:21" x14ac:dyDescent="0.25">
      <c r="A20" s="195"/>
      <c r="B20" s="196"/>
      <c r="C20" s="197"/>
      <c r="D20" s="197"/>
      <c r="E20" s="197"/>
      <c r="F20" s="389"/>
      <c r="G20" s="389"/>
      <c r="I20" s="385"/>
      <c r="J20" s="385"/>
      <c r="K20" s="190">
        <f t="shared" si="2"/>
        <v>2</v>
      </c>
      <c r="L20" s="190">
        <f t="shared" si="3"/>
        <v>44.1</v>
      </c>
      <c r="U20" s="198"/>
    </row>
    <row r="21" spans="1:21" x14ac:dyDescent="0.25">
      <c r="A21" s="195"/>
      <c r="B21" s="196"/>
      <c r="C21" s="197"/>
      <c r="D21" s="197"/>
      <c r="E21" s="197"/>
      <c r="F21" s="389"/>
      <c r="G21" s="389"/>
      <c r="L21" s="198"/>
      <c r="M21" s="199"/>
      <c r="U21" s="198"/>
    </row>
    <row r="22" spans="1:21" x14ac:dyDescent="0.25">
      <c r="A22" s="195"/>
      <c r="B22" s="196"/>
      <c r="C22" s="197"/>
      <c r="D22" s="197"/>
      <c r="E22" s="197"/>
      <c r="F22" s="389"/>
      <c r="G22" s="389"/>
      <c r="L22" s="198"/>
      <c r="M22" s="199"/>
      <c r="U22" s="198"/>
    </row>
    <row r="23" spans="1:21" ht="17.25" customHeight="1" x14ac:dyDescent="0.25">
      <c r="A23" s="195"/>
      <c r="B23" s="196"/>
      <c r="C23" s="197"/>
      <c r="D23" s="197"/>
      <c r="E23" s="197"/>
      <c r="F23" s="389" t="s">
        <v>159</v>
      </c>
      <c r="G23" s="389"/>
      <c r="L23" s="198"/>
      <c r="M23" s="199"/>
      <c r="U23" s="198"/>
    </row>
    <row r="24" spans="1:21" x14ac:dyDescent="0.25">
      <c r="A24" s="195"/>
      <c r="B24" s="196"/>
      <c r="C24" s="197"/>
      <c r="D24" s="197"/>
      <c r="E24" s="196"/>
      <c r="F24" s="389"/>
      <c r="G24" s="389"/>
      <c r="L24" s="198"/>
      <c r="M24" s="200"/>
      <c r="U24" s="198"/>
    </row>
    <row r="25" spans="1:21" x14ac:dyDescent="0.25">
      <c r="A25" s="195"/>
      <c r="B25" s="196"/>
      <c r="C25" s="197"/>
      <c r="D25" s="197"/>
      <c r="E25" s="196"/>
      <c r="F25" s="389"/>
      <c r="G25" s="389"/>
      <c r="M25" s="199"/>
      <c r="U25" s="198"/>
    </row>
    <row r="26" spans="1:21" ht="15" customHeight="1" x14ac:dyDescent="0.25">
      <c r="A26" s="195"/>
      <c r="B26" s="196"/>
      <c r="C26" s="197"/>
      <c r="D26" s="197"/>
      <c r="E26" s="196"/>
      <c r="F26" s="389"/>
      <c r="G26" s="389"/>
      <c r="L26" s="198"/>
      <c r="M26" s="200"/>
      <c r="U26" s="198"/>
    </row>
    <row r="27" spans="1:21" ht="15" customHeight="1" x14ac:dyDescent="0.25">
      <c r="A27" s="195"/>
      <c r="B27" s="196"/>
      <c r="C27" s="197"/>
      <c r="D27" s="197"/>
      <c r="E27" s="196"/>
      <c r="F27" s="389"/>
      <c r="G27" s="389"/>
      <c r="L27" s="198"/>
      <c r="M27" s="200"/>
      <c r="U27" s="198"/>
    </row>
    <row r="28" spans="1:21" x14ac:dyDescent="0.25">
      <c r="A28" s="195"/>
      <c r="B28" s="196"/>
      <c r="C28" s="197"/>
      <c r="D28" s="197"/>
      <c r="E28" s="196"/>
      <c r="F28" s="389"/>
      <c r="G28" s="389"/>
      <c r="L28" s="198"/>
      <c r="M28" s="200"/>
      <c r="U28" s="198"/>
    </row>
    <row r="29" spans="1:21" ht="3.75" customHeight="1" x14ac:dyDescent="0.25">
      <c r="A29" s="195"/>
      <c r="B29" s="196"/>
      <c r="C29" s="197"/>
      <c r="D29" s="197"/>
      <c r="E29" s="196"/>
      <c r="F29" s="389"/>
      <c r="G29" s="389"/>
      <c r="U29" s="198"/>
    </row>
    <row r="30" spans="1:21" ht="18.75" customHeight="1" x14ac:dyDescent="0.25">
      <c r="A30" s="391" t="s">
        <v>160</v>
      </c>
      <c r="B30" s="392"/>
      <c r="C30" s="392"/>
      <c r="D30" s="392"/>
      <c r="E30" s="392"/>
      <c r="F30" s="392"/>
      <c r="G30" s="393"/>
    </row>
    <row r="31" spans="1:21" ht="13.5" customHeight="1" x14ac:dyDescent="0.25">
      <c r="A31" s="394" t="s">
        <v>138</v>
      </c>
      <c r="B31" s="396" t="s">
        <v>139</v>
      </c>
      <c r="C31" s="396"/>
      <c r="D31" s="396"/>
      <c r="E31" s="397" t="s">
        <v>15</v>
      </c>
      <c r="F31" s="397"/>
      <c r="G31" s="398"/>
    </row>
    <row r="32" spans="1:21" ht="12.75" customHeight="1" x14ac:dyDescent="0.25">
      <c r="A32" s="395"/>
      <c r="B32" s="203" t="s">
        <v>161</v>
      </c>
      <c r="C32" s="204" t="s">
        <v>162</v>
      </c>
      <c r="D32" s="205" t="s">
        <v>163</v>
      </c>
      <c r="E32" s="203" t="s">
        <v>161</v>
      </c>
      <c r="F32" s="204" t="s">
        <v>162</v>
      </c>
      <c r="G32" s="206" t="s">
        <v>163</v>
      </c>
    </row>
    <row r="33" spans="1:15" ht="15.75" customHeight="1" x14ac:dyDescent="0.25">
      <c r="A33" s="207" t="s">
        <v>145</v>
      </c>
      <c r="B33" s="208">
        <f t="shared" ref="B33:B40" si="4">E33/L13</f>
        <v>0.65582655826558256</v>
      </c>
      <c r="C33" s="209">
        <f t="array" ref="C33">F33/L13</f>
        <v>0.10840108401084009</v>
      </c>
      <c r="D33" s="210">
        <f t="shared" ref="D33:D40" si="5">G33/L13</f>
        <v>0.23577235772357719</v>
      </c>
      <c r="E33" s="211">
        <f t="array" ref="E33">SUM(IF(PUBLIC!$B$10:$B$39=3,PUBLIC!$D$10:$D$39,0))</f>
        <v>24.2</v>
      </c>
      <c r="F33" s="212">
        <f t="array" ref="F33">SUM(IF(PUBLIC!$B$10:$B$39=2,PUBLIC!$D$10:$D$39,0))</f>
        <v>4</v>
      </c>
      <c r="G33" s="213">
        <f t="array" ref="G33">SUM(IF(PUBLIC!$B$10:$B$39=1,PUBLIC!$D$10:$D$39,0))</f>
        <v>8.6999999999999993</v>
      </c>
    </row>
    <row r="34" spans="1:15" ht="15.75" customHeight="1" x14ac:dyDescent="0.25">
      <c r="A34" s="214" t="s">
        <v>146</v>
      </c>
      <c r="B34" s="215">
        <f t="shared" si="4"/>
        <v>0.84615384615384615</v>
      </c>
      <c r="C34" s="216">
        <f t="shared" ref="C34:C40" si="6">F34/L14</f>
        <v>0</v>
      </c>
      <c r="D34" s="217">
        <f t="shared" si="5"/>
        <v>0.15384615384615385</v>
      </c>
      <c r="E34" s="218">
        <f t="array" ref="E34">SUM(IF(PUBLIC!$B$10:$B$39=3,PUBLIC!$E$10:$E$39,0))</f>
        <v>5.5</v>
      </c>
      <c r="F34" s="219">
        <f t="array" ref="F34">SUM(IF(PUBLIC!$B$10:$B$39=2,PUBLIC!$E$10:$E$39,0))</f>
        <v>0</v>
      </c>
      <c r="G34" s="220">
        <f t="array" ref="G34">SUM(IF(PUBLIC!$B$10:$B$39=1,PUBLIC!$E$10:$E$39,0))</f>
        <v>1</v>
      </c>
    </row>
    <row r="35" spans="1:15" ht="15.75" customHeight="1" x14ac:dyDescent="0.25">
      <c r="A35" s="221" t="s">
        <v>34</v>
      </c>
      <c r="B35" s="222">
        <f t="shared" si="4"/>
        <v>0.24774774774774774</v>
      </c>
      <c r="C35" s="223">
        <f t="shared" si="6"/>
        <v>0.38288288288288291</v>
      </c>
      <c r="D35" s="224">
        <f t="shared" si="5"/>
        <v>0.36936936936936937</v>
      </c>
      <c r="E35" s="225">
        <f t="array" ref="E35">SUM(IF(PUBLIC!$B$10:$B$39=3,PUBLIC!$F$10:$F$39,0))</f>
        <v>5.5</v>
      </c>
      <c r="F35" s="226">
        <f t="array" ref="F35">SUM(IF(PUBLIC!$B$10:$B$39=2,PUBLIC!$F$10:$F$39,0))</f>
        <v>8.5</v>
      </c>
      <c r="G35" s="227">
        <f t="array" ref="G35">SUM(IF(PUBLIC!$B$10:$B$39=1,PUBLIC!$F$10:$F$39,0))</f>
        <v>8.1999999999999993</v>
      </c>
    </row>
    <row r="36" spans="1:15" ht="15.75" customHeight="1" x14ac:dyDescent="0.25">
      <c r="A36" s="207" t="s">
        <v>149</v>
      </c>
      <c r="B36" s="208">
        <f t="shared" si="4"/>
        <v>0.26744186046511625</v>
      </c>
      <c r="C36" s="209">
        <f t="shared" si="6"/>
        <v>0.73255813953488369</v>
      </c>
      <c r="D36" s="210">
        <f t="shared" si="5"/>
        <v>0</v>
      </c>
      <c r="E36" s="211">
        <f t="array" ref="E36">SUM(IF(PRIVATE!$B$9:$B$24=3,PRIVATE!$D$9:$D$24,0))</f>
        <v>2.2999999999999998</v>
      </c>
      <c r="F36" s="212">
        <f t="array" ref="F36">SUM(IF(PRIVATE!$B$9:$B$24=2,PRIVATE!$D$9:$D$24,0))</f>
        <v>6.3</v>
      </c>
      <c r="G36" s="213">
        <f t="array" ref="G36">SUM(IF(PRIVATE!$B$9:$B$24=1,PRIVATE!$D$9:$D$24,0))</f>
        <v>0</v>
      </c>
    </row>
    <row r="37" spans="1:15" ht="15.75" customHeight="1" x14ac:dyDescent="0.25">
      <c r="A37" s="214" t="s">
        <v>164</v>
      </c>
      <c r="B37" s="215">
        <f t="shared" si="4"/>
        <v>0.55555555555555558</v>
      </c>
      <c r="C37" s="216">
        <f t="shared" si="6"/>
        <v>0.19444444444444445</v>
      </c>
      <c r="D37" s="217">
        <f t="shared" si="5"/>
        <v>0.1388888888888889</v>
      </c>
      <c r="E37" s="218">
        <f t="array" ref="E37">SUM(IF(PRIVATE!$B$9:$B$24=3,PRIVATE!$E$9:$E$24,0))</f>
        <v>10</v>
      </c>
      <c r="F37" s="219">
        <f t="array" ref="F37">SUM(IF(PRIVATE!$B$9:$B$24=2,PRIVATE!$E$9:$E$24,0))</f>
        <v>3.5</v>
      </c>
      <c r="G37" s="220">
        <f t="array" ref="G37">SUM(IF(PRIVATE!$B$9:$B$24=1,PRIVATE!$E$9:$E$24,0))</f>
        <v>2.5</v>
      </c>
    </row>
    <row r="38" spans="1:15" ht="15.75" customHeight="1" x14ac:dyDescent="0.25">
      <c r="A38" s="221" t="s">
        <v>151</v>
      </c>
      <c r="B38" s="222">
        <f t="shared" si="4"/>
        <v>0.6</v>
      </c>
      <c r="C38" s="223">
        <f t="shared" si="6"/>
        <v>0.34285714285714286</v>
      </c>
      <c r="D38" s="224">
        <f t="shared" si="5"/>
        <v>5.7142857142857141E-2</v>
      </c>
      <c r="E38" s="225">
        <f t="array" ref="E38">SUM(IF(PRIVATE!$B$9:$B$24=3,PRIVATE!$F$9:$F$24,0))</f>
        <v>10.5</v>
      </c>
      <c r="F38" s="226">
        <f t="array" ref="F38">SUM(IF(PRIVATE!$B$9:$B$24=2,PRIVATE!$F$9:$F$24,0))</f>
        <v>6</v>
      </c>
      <c r="G38" s="227">
        <f t="array" ref="G38">SUM(IF(PRIVATE!$B$9:$B$24=1,PRIVATE!$F$9:$F$24,0))</f>
        <v>1</v>
      </c>
    </row>
    <row r="39" spans="1:15" ht="15.75" customHeight="1" x14ac:dyDescent="0.25">
      <c r="A39" s="228" t="s">
        <v>154</v>
      </c>
      <c r="B39" s="208">
        <f t="shared" si="4"/>
        <v>0.53658536585365846</v>
      </c>
      <c r="C39" s="209">
        <f t="shared" si="6"/>
        <v>0.19054878048780485</v>
      </c>
      <c r="D39" s="210">
        <f t="shared" si="5"/>
        <v>0.27286585365853655</v>
      </c>
      <c r="E39" s="211">
        <f>+E33+E34+E35</f>
        <v>35.200000000000003</v>
      </c>
      <c r="F39" s="212">
        <f>+F33+F34+F35</f>
        <v>12.5</v>
      </c>
      <c r="G39" s="213">
        <f>+G33+G34+G35</f>
        <v>17.899999999999999</v>
      </c>
    </row>
    <row r="40" spans="1:15" ht="15.75" customHeight="1" x14ac:dyDescent="0.25">
      <c r="A40" s="229" t="s">
        <v>155</v>
      </c>
      <c r="B40" s="222">
        <f t="shared" si="4"/>
        <v>0.51700680272108845</v>
      </c>
      <c r="C40" s="223">
        <f t="shared" si="6"/>
        <v>0.35827664399092973</v>
      </c>
      <c r="D40" s="224">
        <f t="shared" si="5"/>
        <v>7.9365079365079361E-2</v>
      </c>
      <c r="E40" s="225">
        <f>SUM(E36:E38)</f>
        <v>22.8</v>
      </c>
      <c r="F40" s="226">
        <f>SUM(F36:F38)</f>
        <v>15.8</v>
      </c>
      <c r="G40" s="227">
        <f>SUM(G36:G38)</f>
        <v>3.5</v>
      </c>
    </row>
    <row r="41" spans="1:15" ht="9.75" customHeight="1" x14ac:dyDescent="0.25">
      <c r="A41" s="195"/>
      <c r="B41" s="196"/>
      <c r="C41" s="197"/>
      <c r="D41" s="230"/>
      <c r="E41" s="196"/>
      <c r="F41" s="196"/>
      <c r="G41" s="196"/>
    </row>
    <row r="42" spans="1:15" ht="15.75" customHeight="1" x14ac:dyDescent="0.25">
      <c r="A42" s="195"/>
      <c r="B42" s="196"/>
      <c r="C42" s="197"/>
      <c r="D42" s="197"/>
      <c r="E42" s="196"/>
      <c r="F42" s="390" t="s">
        <v>157</v>
      </c>
      <c r="G42" s="390"/>
    </row>
    <row r="43" spans="1:15" ht="15" customHeight="1" x14ac:dyDescent="0.25">
      <c r="A43" s="195"/>
      <c r="B43" s="196"/>
      <c r="C43" s="197"/>
      <c r="D43" s="197"/>
      <c r="E43" s="196"/>
      <c r="F43" s="409" t="s">
        <v>165</v>
      </c>
      <c r="G43" s="409"/>
    </row>
    <row r="44" spans="1:15" x14ac:dyDescent="0.25">
      <c r="A44" s="195"/>
      <c r="B44" s="196"/>
      <c r="C44" s="197"/>
      <c r="D44" s="197"/>
      <c r="E44" s="196"/>
      <c r="F44" s="409"/>
      <c r="G44" s="409"/>
      <c r="N44" s="198"/>
      <c r="O44" s="198"/>
    </row>
    <row r="45" spans="1:15" x14ac:dyDescent="0.25">
      <c r="A45" s="195"/>
      <c r="B45" s="196"/>
      <c r="C45" s="197"/>
      <c r="D45" s="197"/>
      <c r="E45" s="196"/>
      <c r="F45" s="409"/>
      <c r="G45" s="409"/>
      <c r="N45" s="198"/>
      <c r="O45" s="198"/>
    </row>
    <row r="46" spans="1:15" x14ac:dyDescent="0.25">
      <c r="A46" s="195"/>
      <c r="B46" s="196"/>
      <c r="C46" s="197"/>
      <c r="D46" s="197"/>
      <c r="E46" s="196"/>
      <c r="F46" s="409"/>
      <c r="G46" s="409"/>
      <c r="N46" s="198"/>
      <c r="O46" s="198"/>
    </row>
    <row r="47" spans="1:15" x14ac:dyDescent="0.25">
      <c r="A47" s="195"/>
      <c r="B47" s="196"/>
      <c r="C47" s="197"/>
      <c r="D47" s="197"/>
      <c r="E47" s="196"/>
      <c r="F47" s="409"/>
      <c r="G47" s="409"/>
      <c r="N47" s="198"/>
      <c r="O47" s="198"/>
    </row>
    <row r="48" spans="1:15" ht="14.25" customHeight="1" x14ac:dyDescent="0.25">
      <c r="A48" s="195"/>
      <c r="B48" s="196"/>
      <c r="C48" s="197"/>
      <c r="D48" s="197"/>
      <c r="E48" s="196"/>
      <c r="F48" s="409" t="s">
        <v>166</v>
      </c>
      <c r="G48" s="409"/>
      <c r="N48" s="198"/>
      <c r="O48" s="198"/>
    </row>
    <row r="49" spans="1:15" ht="16.5" customHeight="1" x14ac:dyDescent="0.25">
      <c r="A49" s="195"/>
      <c r="B49" s="196"/>
      <c r="C49" s="197"/>
      <c r="D49" s="197"/>
      <c r="E49" s="196"/>
      <c r="F49" s="409"/>
      <c r="G49" s="409"/>
      <c r="N49" s="198"/>
      <c r="O49" s="198"/>
    </row>
    <row r="50" spans="1:15" x14ac:dyDescent="0.25">
      <c r="A50" s="195"/>
      <c r="B50" s="196"/>
      <c r="C50" s="197"/>
      <c r="D50" s="197"/>
      <c r="E50" s="196"/>
      <c r="F50" s="409"/>
      <c r="G50" s="409"/>
      <c r="N50" s="198"/>
      <c r="O50" s="198"/>
    </row>
    <row r="51" spans="1:15" ht="15" customHeight="1" x14ac:dyDescent="0.25">
      <c r="A51" s="195"/>
      <c r="B51" s="196"/>
      <c r="C51" s="197"/>
      <c r="D51" s="197"/>
      <c r="E51" s="196"/>
      <c r="F51" s="409"/>
      <c r="G51" s="409"/>
      <c r="N51" s="198"/>
      <c r="O51" s="198"/>
    </row>
    <row r="52" spans="1:15" x14ac:dyDescent="0.25">
      <c r="A52" s="195"/>
      <c r="B52" s="196"/>
      <c r="C52" s="197"/>
      <c r="D52" s="197"/>
      <c r="E52" s="196"/>
      <c r="F52" s="409"/>
      <c r="G52" s="409"/>
      <c r="N52" s="198"/>
      <c r="O52" s="198"/>
    </row>
    <row r="53" spans="1:15" x14ac:dyDescent="0.25">
      <c r="B53" s="231"/>
      <c r="E53" s="231"/>
      <c r="F53" s="2"/>
      <c r="G53" s="2"/>
      <c r="N53" s="198"/>
      <c r="O53" s="198"/>
    </row>
    <row r="54" spans="1:15" x14ac:dyDescent="0.25">
      <c r="B54" s="231"/>
      <c r="E54" s="231"/>
      <c r="F54" s="2"/>
      <c r="G54" s="2"/>
      <c r="N54" s="198"/>
      <c r="O54" s="198"/>
    </row>
    <row r="55" spans="1:15" x14ac:dyDescent="0.25">
      <c r="A55" s="389"/>
      <c r="B55" s="389"/>
      <c r="C55" s="389"/>
      <c r="D55" s="389"/>
      <c r="E55" s="389"/>
      <c r="F55" s="389"/>
      <c r="G55" s="389"/>
      <c r="N55" s="198"/>
      <c r="O55" s="198"/>
    </row>
    <row r="56" spans="1:15" ht="31.5" x14ac:dyDescent="0.25">
      <c r="A56" s="410" t="s">
        <v>167</v>
      </c>
      <c r="B56" s="410"/>
      <c r="C56" s="410"/>
      <c r="D56" s="410"/>
      <c r="E56" s="410"/>
      <c r="F56" s="2"/>
      <c r="G56" s="2"/>
      <c r="N56" s="198"/>
      <c r="O56" s="198"/>
    </row>
    <row r="57" spans="1:15" hidden="1" x14ac:dyDescent="0.25">
      <c r="B57" s="231"/>
      <c r="E57" s="231"/>
      <c r="F57" s="231"/>
      <c r="G57" s="231"/>
      <c r="N57" s="198"/>
      <c r="O57" s="198"/>
    </row>
    <row r="58" spans="1:15" hidden="1" x14ac:dyDescent="0.25">
      <c r="A58" s="411" t="s">
        <v>168</v>
      </c>
      <c r="B58" s="411"/>
      <c r="C58" s="411"/>
      <c r="D58" s="411"/>
      <c r="E58" s="411"/>
      <c r="F58" s="411"/>
      <c r="G58" s="411"/>
      <c r="N58" s="198"/>
      <c r="O58" s="198"/>
    </row>
    <row r="59" spans="1:15" hidden="1" x14ac:dyDescent="0.25">
      <c r="A59" s="388" t="s">
        <v>169</v>
      </c>
      <c r="B59" s="408" t="s">
        <v>145</v>
      </c>
      <c r="C59" s="408"/>
      <c r="D59" s="389" t="s">
        <v>170</v>
      </c>
      <c r="E59" s="389"/>
      <c r="F59" s="408" t="s">
        <v>148</v>
      </c>
      <c r="G59" s="408"/>
      <c r="N59" s="198"/>
      <c r="O59" s="198"/>
    </row>
    <row r="60" spans="1:15" hidden="1" x14ac:dyDescent="0.25">
      <c r="A60" s="388"/>
      <c r="B60" s="232" t="s">
        <v>161</v>
      </c>
      <c r="C60" s="233">
        <f>D68</f>
        <v>0.21607142857142855</v>
      </c>
      <c r="D60" s="232" t="s">
        <v>161</v>
      </c>
      <c r="E60" s="233">
        <f>D71</f>
        <v>2.0535714285714286E-2</v>
      </c>
      <c r="F60" s="232" t="s">
        <v>161</v>
      </c>
      <c r="G60" s="233">
        <f>D74</f>
        <v>3.5714285714285712E-2</v>
      </c>
      <c r="N60" s="198"/>
      <c r="O60" s="198"/>
    </row>
    <row r="61" spans="1:15" hidden="1" x14ac:dyDescent="0.25">
      <c r="A61" s="388"/>
      <c r="B61" s="234" t="s">
        <v>171</v>
      </c>
      <c r="C61" s="235">
        <f>D69</f>
        <v>4.9107142857142856E-2</v>
      </c>
      <c r="D61" s="234" t="s">
        <v>171</v>
      </c>
      <c r="E61" s="235">
        <f>D72</f>
        <v>8.9285714285714288E-2</v>
      </c>
      <c r="F61" s="234" t="s">
        <v>171</v>
      </c>
      <c r="G61" s="235">
        <f>D75</f>
        <v>0</v>
      </c>
      <c r="N61" s="198"/>
      <c r="O61" s="198"/>
    </row>
    <row r="62" spans="1:15" hidden="1" x14ac:dyDescent="0.25">
      <c r="A62" s="388"/>
      <c r="B62" s="236" t="s">
        <v>163</v>
      </c>
      <c r="C62" s="237">
        <f>D70</f>
        <v>4.9107142857142856E-2</v>
      </c>
      <c r="D62" s="236" t="s">
        <v>163</v>
      </c>
      <c r="E62" s="237">
        <f>D73</f>
        <v>9.375E-2</v>
      </c>
      <c r="F62" s="236" t="s">
        <v>163</v>
      </c>
      <c r="G62" s="237">
        <f>D76</f>
        <v>7.5892857142857137E-2</v>
      </c>
      <c r="N62" s="198"/>
      <c r="O62" s="198"/>
    </row>
    <row r="63" spans="1:15" ht="15" hidden="1" customHeight="1" x14ac:dyDescent="0.25">
      <c r="A63" s="388" t="s">
        <v>172</v>
      </c>
      <c r="B63" s="408" t="s">
        <v>149</v>
      </c>
      <c r="C63" s="408"/>
      <c r="D63" s="408" t="s">
        <v>25</v>
      </c>
      <c r="E63" s="408"/>
      <c r="F63" s="408" t="s">
        <v>27</v>
      </c>
      <c r="G63" s="408"/>
      <c r="N63" s="198"/>
      <c r="O63" s="198"/>
    </row>
    <row r="64" spans="1:15" hidden="1" x14ac:dyDescent="0.25">
      <c r="A64" s="388"/>
      <c r="B64" s="232" t="s">
        <v>161</v>
      </c>
      <c r="C64" s="233">
        <f>D77</f>
        <v>5.6250000000000001E-2</v>
      </c>
      <c r="D64" s="232" t="s">
        <v>161</v>
      </c>
      <c r="E64" s="233">
        <f>D80</f>
        <v>7.7678571428571416E-2</v>
      </c>
      <c r="F64" s="232" t="s">
        <v>161</v>
      </c>
      <c r="G64" s="233">
        <f>D83</f>
        <v>0</v>
      </c>
      <c r="N64" s="198"/>
      <c r="O64" s="198"/>
    </row>
    <row r="65" spans="1:15" hidden="1" x14ac:dyDescent="0.25">
      <c r="A65" s="388"/>
      <c r="B65" s="234" t="s">
        <v>171</v>
      </c>
      <c r="C65" s="235">
        <f>D78</f>
        <v>3.125E-2</v>
      </c>
      <c r="D65" s="234" t="s">
        <v>171</v>
      </c>
      <c r="E65" s="235">
        <f>D81</f>
        <v>8.9285714285714281E-3</v>
      </c>
      <c r="F65" s="234" t="s">
        <v>171</v>
      </c>
      <c r="G65" s="235">
        <f>D84</f>
        <v>2.2321428571428572E-2</v>
      </c>
      <c r="N65" s="198"/>
      <c r="O65" s="198"/>
    </row>
    <row r="66" spans="1:15" hidden="1" x14ac:dyDescent="0.25">
      <c r="A66" s="388"/>
      <c r="B66" s="236" t="s">
        <v>163</v>
      </c>
      <c r="C66" s="237">
        <f>D79</f>
        <v>5.3571428571428568E-2</v>
      </c>
      <c r="D66" s="236" t="s">
        <v>163</v>
      </c>
      <c r="E66" s="237">
        <f>D82</f>
        <v>7.3214285714285704E-2</v>
      </c>
      <c r="F66" s="236" t="s">
        <v>163</v>
      </c>
      <c r="G66" s="237">
        <f>D85</f>
        <v>8.9285714285714281E-3</v>
      </c>
      <c r="N66" s="198"/>
      <c r="O66" s="198"/>
    </row>
    <row r="67" spans="1:15" ht="27" customHeight="1" x14ac:dyDescent="0.25">
      <c r="A67" s="412" t="s">
        <v>140</v>
      </c>
      <c r="B67" s="413"/>
      <c r="C67" s="201" t="s">
        <v>54</v>
      </c>
      <c r="D67" s="201" t="s">
        <v>144</v>
      </c>
      <c r="E67" s="202" t="s">
        <v>140</v>
      </c>
      <c r="G67" s="231"/>
      <c r="N67" s="198"/>
      <c r="O67" s="198"/>
    </row>
    <row r="68" spans="1:15" x14ac:dyDescent="0.25">
      <c r="A68" s="238" t="s">
        <v>145</v>
      </c>
      <c r="B68" s="424" t="s">
        <v>161</v>
      </c>
      <c r="C68" s="239">
        <f t="array" ref="C68">SUM(IF(PUBLIC!$B$10:$B$39=3,PUBLIC!$D$10:$D$39,0))</f>
        <v>24.2</v>
      </c>
      <c r="D68" s="240">
        <f t="shared" ref="D68:D73" si="7">E33/$G$4</f>
        <v>0.21607142857142855</v>
      </c>
      <c r="E68" s="241" t="s">
        <v>15</v>
      </c>
      <c r="G68" s="231"/>
      <c r="N68" s="198"/>
      <c r="O68" s="198"/>
    </row>
    <row r="69" spans="1:15" ht="12" customHeight="1" x14ac:dyDescent="0.25">
      <c r="A69" s="242" t="s">
        <v>146</v>
      </c>
      <c r="B69" s="425"/>
      <c r="C69" s="243">
        <f t="array" ref="C69">SUM(IF(PUBLIC!$B$10:$B$39=3,PUBLIC!$E$10:$E$39,0))</f>
        <v>5.5</v>
      </c>
      <c r="D69" s="244">
        <f t="shared" si="7"/>
        <v>4.9107142857142856E-2</v>
      </c>
      <c r="E69" s="417">
        <f>SUM(C65:C70)</f>
        <v>35.284821428571426</v>
      </c>
      <c r="G69" s="231"/>
    </row>
    <row r="70" spans="1:15" ht="15" customHeight="1" x14ac:dyDescent="0.25">
      <c r="A70" s="242" t="s">
        <v>148</v>
      </c>
      <c r="B70" s="425"/>
      <c r="C70" s="243">
        <f t="array" ref="C70">SUM(IF(PUBLIC!$B$10:$B$39=3,PUBLIC!$F$10:$F$39,0))</f>
        <v>5.5</v>
      </c>
      <c r="D70" s="244">
        <f t="shared" si="7"/>
        <v>4.9107142857142856E-2</v>
      </c>
      <c r="E70" s="418"/>
      <c r="G70" s="231"/>
    </row>
    <row r="71" spans="1:15" ht="15" customHeight="1" x14ac:dyDescent="0.25">
      <c r="A71" s="242" t="s">
        <v>149</v>
      </c>
      <c r="B71" s="425"/>
      <c r="C71" s="243">
        <f t="array" ref="C71">SUM(IF(PRIVATE!$B$9:$B$25=3,PRIVATE!$D$9:$D$25,0))</f>
        <v>2.2999999999999998</v>
      </c>
      <c r="D71" s="244">
        <f t="shared" si="7"/>
        <v>2.0535714285714286E-2</v>
      </c>
      <c r="E71" s="245" t="s">
        <v>173</v>
      </c>
      <c r="G71" s="231"/>
    </row>
    <row r="72" spans="1:15" ht="15.75" customHeight="1" x14ac:dyDescent="0.25">
      <c r="A72" s="242" t="s">
        <v>164</v>
      </c>
      <c r="B72" s="425"/>
      <c r="C72" s="243">
        <f t="array" ref="C72">SUM(IF(PRIVATE!$B$9:$B$25=3,PRIVATE!$E$9:$E$25,0))</f>
        <v>10</v>
      </c>
      <c r="D72" s="244">
        <f t="shared" si="7"/>
        <v>8.9285714285714288E-2</v>
      </c>
      <c r="E72" s="419">
        <f>SUM(D68:D73)</f>
        <v>0.51785714285714279</v>
      </c>
      <c r="G72" s="231"/>
    </row>
    <row r="73" spans="1:15" ht="15" customHeight="1" x14ac:dyDescent="0.25">
      <c r="A73" s="246" t="s">
        <v>151</v>
      </c>
      <c r="B73" s="426"/>
      <c r="C73" s="247">
        <f t="array" ref="C73">SUM(IF(PRIVATE!$B$9:$B$25=3,PRIVATE!$F$9:$F$25,0))</f>
        <v>10.5</v>
      </c>
      <c r="D73" s="248">
        <f t="shared" si="7"/>
        <v>9.375E-2</v>
      </c>
      <c r="E73" s="420"/>
      <c r="G73" s="231"/>
    </row>
    <row r="74" spans="1:15" ht="15" customHeight="1" x14ac:dyDescent="0.25">
      <c r="A74" s="249" t="s">
        <v>145</v>
      </c>
      <c r="B74" s="414" t="s">
        <v>162</v>
      </c>
      <c r="C74" s="250">
        <f t="array" ref="C74">SUM(IF(PUBLIC!$B$10:$B$39=2,PUBLIC!$D$10:$D$39,0))</f>
        <v>4</v>
      </c>
      <c r="D74" s="251">
        <f t="shared" ref="D74:D79" si="8">F33/$G$4</f>
        <v>3.5714285714285712E-2</v>
      </c>
      <c r="E74" s="241" t="s">
        <v>15</v>
      </c>
      <c r="G74" s="231"/>
    </row>
    <row r="75" spans="1:15" ht="15" customHeight="1" x14ac:dyDescent="0.25">
      <c r="A75" s="242" t="s">
        <v>146</v>
      </c>
      <c r="B75" s="415"/>
      <c r="C75" s="243">
        <f t="array" ref="C75">SUM(IF(PUBLIC!$B$10:$B$39=2,PUBLIC!$E$10:$E$39,0))</f>
        <v>0</v>
      </c>
      <c r="D75" s="244">
        <f t="shared" si="8"/>
        <v>0</v>
      </c>
      <c r="E75" s="417">
        <f>SUM(C71:C76)</f>
        <v>35.299999999999997</v>
      </c>
      <c r="G75" s="231"/>
    </row>
    <row r="76" spans="1:15" ht="15" customHeight="1" x14ac:dyDescent="0.25">
      <c r="A76" s="242" t="s">
        <v>148</v>
      </c>
      <c r="B76" s="415"/>
      <c r="C76" s="243">
        <f t="array" ref="C76">SUM(IF(PUBLIC!$B$10:$B$39=2,PUBLIC!$F$10:$F$39,0))</f>
        <v>8.5</v>
      </c>
      <c r="D76" s="244">
        <f t="shared" si="8"/>
        <v>7.5892857142857137E-2</v>
      </c>
      <c r="E76" s="418"/>
      <c r="G76" s="231"/>
    </row>
    <row r="77" spans="1:15" ht="15" customHeight="1" x14ac:dyDescent="0.25">
      <c r="A77" s="242" t="s">
        <v>149</v>
      </c>
      <c r="B77" s="415"/>
      <c r="C77" s="243">
        <f t="array" ref="C77">SUM(IF(PRIVATE!$B$9:$B$25=2,PRIVATE!$D$9:$D$25,0))</f>
        <v>6.3</v>
      </c>
      <c r="D77" s="244">
        <f t="shared" si="8"/>
        <v>5.6250000000000001E-2</v>
      </c>
      <c r="E77" s="245" t="s">
        <v>173</v>
      </c>
      <c r="G77" s="231"/>
    </row>
    <row r="78" spans="1:15" ht="15" customHeight="1" x14ac:dyDescent="0.25">
      <c r="A78" s="242" t="s">
        <v>164</v>
      </c>
      <c r="B78" s="415"/>
      <c r="C78" s="243">
        <f t="array" ref="C78">SUM(IF(PRIVATE!$B$9:$B$25=2,PRIVATE!$E$9:$E$25,0))</f>
        <v>3.5</v>
      </c>
      <c r="D78" s="244">
        <f t="shared" si="8"/>
        <v>3.125E-2</v>
      </c>
      <c r="E78" s="419">
        <f>SUM(D74:D79)</f>
        <v>0.25267857142857142</v>
      </c>
      <c r="G78" s="231"/>
    </row>
    <row r="79" spans="1:15" ht="15" customHeight="1" x14ac:dyDescent="0.25">
      <c r="A79" s="246" t="s">
        <v>151</v>
      </c>
      <c r="B79" s="416"/>
      <c r="C79" s="247">
        <f t="array" ref="C79">SUM(IF(PRIVATE!$B$9:$B$25=2,PRIVATE!$F$9:$F$25,0))</f>
        <v>6</v>
      </c>
      <c r="D79" s="248">
        <f t="shared" si="8"/>
        <v>5.3571428571428568E-2</v>
      </c>
      <c r="E79" s="420"/>
      <c r="G79" s="231"/>
    </row>
    <row r="80" spans="1:15" ht="15" customHeight="1" x14ac:dyDescent="0.25">
      <c r="A80" s="249" t="s">
        <v>145</v>
      </c>
      <c r="B80" s="421" t="s">
        <v>163</v>
      </c>
      <c r="C80" s="250">
        <f t="array" ref="C80">SUM(IF(PUBLIC!$B$10:$B$39=1,PUBLIC!$D$10:$D$39,0))</f>
        <v>8.6999999999999993</v>
      </c>
      <c r="D80" s="251">
        <f t="shared" ref="D80:D85" si="9">G33/$G$4</f>
        <v>7.7678571428571416E-2</v>
      </c>
      <c r="E80" s="241" t="s">
        <v>15</v>
      </c>
      <c r="G80" s="231"/>
    </row>
    <row r="81" spans="1:11" x14ac:dyDescent="0.25">
      <c r="A81" s="242" t="s">
        <v>146</v>
      </c>
      <c r="B81" s="422"/>
      <c r="C81" s="243">
        <f t="array" ref="C81">SUM(IF(PUBLIC!$B$10:$B$39=1,PUBLIC!$E$10:$E$39,0))</f>
        <v>1</v>
      </c>
      <c r="D81" s="244">
        <f t="shared" si="9"/>
        <v>8.9285714285714281E-3</v>
      </c>
      <c r="E81" s="417">
        <f>SUM(C77:C82)</f>
        <v>33.700000000000003</v>
      </c>
      <c r="G81" s="231"/>
    </row>
    <row r="82" spans="1:11" x14ac:dyDescent="0.25">
      <c r="A82" s="242" t="s">
        <v>148</v>
      </c>
      <c r="B82" s="422"/>
      <c r="C82" s="243">
        <f t="array" ref="C82">SUM(IF(PUBLIC!$B$10:$B$39=1,PUBLIC!$F$10:$F$39,0))</f>
        <v>8.1999999999999993</v>
      </c>
      <c r="D82" s="244">
        <f t="shared" si="9"/>
        <v>7.3214285714285704E-2</v>
      </c>
      <c r="E82" s="418"/>
      <c r="G82" s="231"/>
    </row>
    <row r="83" spans="1:11" ht="15" customHeight="1" x14ac:dyDescent="0.25">
      <c r="A83" s="242" t="s">
        <v>149</v>
      </c>
      <c r="B83" s="422"/>
      <c r="C83" s="243">
        <f t="array" ref="C83">SUM(IF(PRIVATE!$B$9:$B$25=1,PRIVATE!$D$9:$D$25,0))</f>
        <v>0</v>
      </c>
      <c r="D83" s="244">
        <f t="shared" si="9"/>
        <v>0</v>
      </c>
      <c r="E83" s="245" t="s">
        <v>173</v>
      </c>
      <c r="G83" s="231"/>
    </row>
    <row r="84" spans="1:11" x14ac:dyDescent="0.25">
      <c r="A84" s="242" t="s">
        <v>164</v>
      </c>
      <c r="B84" s="422"/>
      <c r="C84" s="243">
        <f t="array" ref="C84">SUM(IF(PRIVATE!$B$9:$B$25=1,PRIVATE!$E$9:$E$25,0))</f>
        <v>4.5</v>
      </c>
      <c r="D84" s="244">
        <f t="shared" si="9"/>
        <v>2.2321428571428572E-2</v>
      </c>
      <c r="E84" s="419">
        <f>SUM(D80:D85)</f>
        <v>0.19107142857142856</v>
      </c>
      <c r="G84" s="231"/>
    </row>
    <row r="85" spans="1:11" x14ac:dyDescent="0.25">
      <c r="A85" s="246" t="s">
        <v>151</v>
      </c>
      <c r="B85" s="423"/>
      <c r="C85" s="247">
        <f t="array" ref="C85">SUM(IF(PRIVATE!$B$9:$B$25=1,PRIVATE!$F$9:$F$25,0))</f>
        <v>1</v>
      </c>
      <c r="D85" s="248">
        <f t="shared" si="9"/>
        <v>8.9285714285714281E-3</v>
      </c>
      <c r="E85" s="420"/>
    </row>
    <row r="86" spans="1:11" x14ac:dyDescent="0.25">
      <c r="A86" s="252"/>
      <c r="B86" s="253"/>
      <c r="C86" s="254">
        <f>SUM(C68:C85)</f>
        <v>109.7</v>
      </c>
      <c r="D86" s="255">
        <f t="array" ref="D86">SUM(D68:D85)</f>
        <v>0.96160714285714266</v>
      </c>
      <c r="E86" s="256">
        <v>1</v>
      </c>
      <c r="K86" s="152"/>
    </row>
  </sheetData>
  <mergeCells count="38">
    <mergeCell ref="A67:B67"/>
    <mergeCell ref="B74:B79"/>
    <mergeCell ref="E75:E76"/>
    <mergeCell ref="E78:E79"/>
    <mergeCell ref="B80:B85"/>
    <mergeCell ref="E81:E82"/>
    <mergeCell ref="E84:E85"/>
    <mergeCell ref="B68:B73"/>
    <mergeCell ref="E69:E70"/>
    <mergeCell ref="E72:E73"/>
    <mergeCell ref="F43:G47"/>
    <mergeCell ref="F48:G52"/>
    <mergeCell ref="A55:G55"/>
    <mergeCell ref="A56:E56"/>
    <mergeCell ref="A58:G58"/>
    <mergeCell ref="A59:A62"/>
    <mergeCell ref="B59:C59"/>
    <mergeCell ref="D59:E59"/>
    <mergeCell ref="F59:G59"/>
    <mergeCell ref="A63:A66"/>
    <mergeCell ref="B63:C63"/>
    <mergeCell ref="D63:E63"/>
    <mergeCell ref="F63:G63"/>
    <mergeCell ref="D2:E2"/>
    <mergeCell ref="A3:G3"/>
    <mergeCell ref="A4:F4"/>
    <mergeCell ref="B5:D5"/>
    <mergeCell ref="E5:G5"/>
    <mergeCell ref="I12:J20"/>
    <mergeCell ref="A15:D15"/>
    <mergeCell ref="F16:G16"/>
    <mergeCell ref="F17:G22"/>
    <mergeCell ref="F42:G42"/>
    <mergeCell ref="F23:G29"/>
    <mergeCell ref="A30:G30"/>
    <mergeCell ref="A31:A32"/>
    <mergeCell ref="B31:D31"/>
    <mergeCell ref="E31:G31"/>
  </mergeCells>
  <conditionalFormatting sqref="G15">
    <cfRule type="cellIs" dxfId="2" priority="1" operator="between">
      <formula>0</formula>
      <formula>-100</formula>
    </cfRule>
    <cfRule type="cellIs" dxfId="1" priority="2" operator="between">
      <formula>1</formula>
      <formula>0</formula>
    </cfRule>
    <cfRule type="cellIs" dxfId="0" priority="3" operator="between">
      <formula>100</formula>
      <formula>1</formula>
    </cfRule>
  </conditionalFormatting>
  <pageMargins left="0.1" right="0.05" top="0" bottom="0" header="0.05" footer="0.05"/>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36E18-9CE8-4876-9843-10D3F82A503F}">
  <sheetPr codeName="Sheet6"/>
  <dimension ref="A1"/>
  <sheetViews>
    <sheetView workbookViewId="0">
      <selection activeCell="A2" sqref="A2"/>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Introduction </vt:lpstr>
      <vt:lpstr>Weekly Budget</vt:lpstr>
      <vt:lpstr>PRIVATE</vt:lpstr>
      <vt:lpstr>PUBLIC</vt:lpstr>
      <vt:lpstr>Summary</vt:lpstr>
      <vt:lpstr>Sheet1</vt:lpstr>
      <vt:lpstr>'Introduction '!Introduction___B1_D1</vt:lpstr>
      <vt:lpstr>'Introduction '!Print_Area</vt:lpstr>
      <vt:lpstr>PRIVATE!Print_Area</vt:lpstr>
      <vt:lpstr>PUBLIC!Print_Area</vt:lpstr>
      <vt:lpstr>Summary!Print_Area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Yu</dc:creator>
  <cp:lastModifiedBy>Baha</cp:lastModifiedBy>
  <dcterms:created xsi:type="dcterms:W3CDTF">2022-12-12T02:32:39Z</dcterms:created>
  <dcterms:modified xsi:type="dcterms:W3CDTF">2023-04-11T17:47:46Z</dcterms:modified>
</cp:coreProperties>
</file>